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6"/>
  </bookViews>
  <sheets>
    <sheet name="Тит.лист" sheetId="1" r:id="rId1"/>
    <sheet name="ф1" sheetId="2" r:id="rId2"/>
    <sheet name="ф 2" sheetId="3" r:id="rId3"/>
    <sheet name="ф 3" sheetId="4" r:id="rId4"/>
    <sheet name="ф 4" sheetId="5" r:id="rId5"/>
    <sheet name="ф 5" sheetId="6" r:id="rId6"/>
    <sheet name="ф6" sheetId="7" r:id="rId7"/>
    <sheet name="ф7 " sheetId="8" r:id="rId8"/>
  </sheets>
  <definedNames>
    <definedName name="_GoBack" localSheetId="5">'ф 5'!$D$50</definedName>
  </definedNames>
  <calcPr fullCalcOnLoad="1"/>
</workbook>
</file>

<file path=xl/sharedStrings.xml><?xml version="1.0" encoding="utf-8"?>
<sst xmlns="http://schemas.openxmlformats.org/spreadsheetml/2006/main" count="463" uniqueCount="340">
  <si>
    <t>Наименование муниципальной услуги (работы)</t>
  </si>
  <si>
    <t>Наименование показателя</t>
  </si>
  <si>
    <t xml:space="preserve">Единица измерения </t>
  </si>
  <si>
    <t>Наименование меры                                        государственного регулирования</t>
  </si>
  <si>
    <t xml:space="preserve">Факт по состоянию на конец отчетного периода </t>
  </si>
  <si>
    <t>2</t>
  </si>
  <si>
    <t>1</t>
  </si>
  <si>
    <t>Код аналитической программной классификации</t>
  </si>
  <si>
    <t>Пп</t>
  </si>
  <si>
    <t>ОМ</t>
  </si>
  <si>
    <t>М</t>
  </si>
  <si>
    <t>МП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</si>
  <si>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</si>
  <si>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</si>
  <si>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</si>
  <si>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</si>
  <si>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Показатель применения меры</t>
  </si>
  <si>
    <t>ГРБС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</si>
  <si>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</si>
  <si>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</si>
  <si>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</si>
  <si>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Утверждаю</t>
  </si>
  <si>
    <t xml:space="preserve">Факт на конец отчетного периода </t>
  </si>
  <si>
    <t>Обоснование отклонений значений целевого показателя (индикатора) на конец отчетного периода</t>
  </si>
  <si>
    <t>Оценка расходов согласно муниципальной программе</t>
  </si>
  <si>
    <t>Фактические расходы на отчетную дату</t>
  </si>
  <si>
    <t>Относительное отклонение факта от плана*</t>
  </si>
  <si>
    <t>* расчитывается по следующим формулам:
- для целевых показателей (индикаторов), желательной тенденцией развития которых является увеличение значений: гр.9 = гр.8 / гр.7 ;
- для целевых показателей (индикаторов), желательной тенденцией развития которых является снижение значений:  гр.9 = гр.7 / гр.8 .</t>
  </si>
  <si>
    <t>Отношение фактических расходов к оценке расходов, % (гр6/гр5*100)</t>
  </si>
  <si>
    <t>Темп роста к уровню прошлого года, % (гр8/гр6*100)</t>
  </si>
  <si>
    <t xml:space="preserve">Координатор муниципальной программы </t>
  </si>
  <si>
    <t>(должность)</t>
  </si>
  <si>
    <t>(подпись)                    (ФИО)</t>
  </si>
  <si>
    <t xml:space="preserve">________________     </t>
  </si>
  <si>
    <t xml:space="preserve">(дата) </t>
  </si>
  <si>
    <t xml:space="preserve"> Отчет о расходах на реализацию муниципальной программы за счет всех источников финансирования</t>
  </si>
  <si>
    <t>Форма 2.</t>
  </si>
  <si>
    <t>Отчет о выполнении основных мероприятий муниципальной программы</t>
  </si>
  <si>
    <t xml:space="preserve">Форма 3. </t>
  </si>
  <si>
    <t>Форма 4.</t>
  </si>
  <si>
    <t xml:space="preserve"> Отчет о выполнении  сводных показателей муниципальных заданий на оказание муниципальных услуг (выполнение работ) муниципальными учреждениями  муниципального образования "Город Воткинск" по муниципальной программе *</t>
  </si>
  <si>
    <r>
      <t xml:space="preserve">* Вслучае если муниципальые задания муниципальным учреждениям в рамках программы не выдаются,то в место таблицы делается запись </t>
    </r>
    <r>
      <rPr>
        <b/>
        <sz val="12"/>
        <color indexed="8"/>
        <rFont val="Times New Roman"/>
        <family val="1"/>
      </rPr>
      <t>"В рамках программы  муниципальные задания на выполнение муниципальных услуг (работ)  не выдаются"</t>
    </r>
  </si>
  <si>
    <t xml:space="preserve">План на отчетный год </t>
  </si>
  <si>
    <t xml:space="preserve">План на отчетный период </t>
  </si>
  <si>
    <t>% исполнения к плану на отчетный год (гр9/гр7*100)</t>
  </si>
  <si>
    <t>% исполнения к плану на отчетный период (гр9/гр8*100)</t>
  </si>
  <si>
    <t xml:space="preserve"> Отчет о достигнутых значениях целевых показателей (индикаторов) муниципальной программы</t>
  </si>
  <si>
    <t>Форма 5.</t>
  </si>
  <si>
    <t>Заместитель главы Администрации города Воткинска по социальным вопросам-начальник Управления социальной поддержки населения Администрации города Воткинска</t>
  </si>
  <si>
    <t>_______________ /Ж.А. Александрова</t>
  </si>
  <si>
    <t>Ответственный исполнитель Управление социальной поддержки населения Администрации города Воткинска</t>
  </si>
  <si>
    <t>В рамках программы  муниципальные задания на выполнение муниципальных услуг (работ)  не выдаются</t>
  </si>
  <si>
    <t>Ответственный исполнитель Управление социальной поддержки населения</t>
  </si>
  <si>
    <t>человек</t>
  </si>
  <si>
    <t xml:space="preserve"> Ответственный исполнитель Управление социальной поддержки населения Администрации города Вотикнска</t>
  </si>
  <si>
    <t>по состоянию на 01.07.2023</t>
  </si>
  <si>
    <t>Факт на начало отчетного периода (за 2022 год)</t>
  </si>
  <si>
    <t>Отчет о реализации муниципальной программы   "Укрепление общественного здоровья на 2023-2027 годы"</t>
  </si>
  <si>
    <t>Наименование муниципальной программы "Укрепление общественного здоровья на 2023-2027 годы"</t>
  </si>
  <si>
    <t>Финансироание муниципальной программы не предусмотрено</t>
  </si>
  <si>
    <t> </t>
  </si>
  <si>
    <t>Пояснение для следующего столбца</t>
  </si>
  <si>
    <t>Количество мероприятий, предприятий, прокатов, видов материалов, роликов, выездов/ периодичность</t>
  </si>
  <si>
    <t>1.</t>
  </si>
  <si>
    <t>Совершенствование нормативной базы по формированию ЗОЖ</t>
  </si>
  <si>
    <t>наименование  (наименование приказа, распоряжения, дорожной карты и др.): </t>
  </si>
  <si>
    <t>Х</t>
  </si>
  <si>
    <t>2.</t>
  </si>
  <si>
    <t>Проведение совещаний главой муниципального образования по вопросам общественного здоровья</t>
  </si>
  <si>
    <t>периодичность совещаний (даты): </t>
  </si>
  <si>
    <t>3.</t>
  </si>
  <si>
    <t>Работа межведомственного совета</t>
  </si>
  <si>
    <t>периодичность заседаний (даты): </t>
  </si>
  <si>
    <t>Анализ медико-демографических показателей (заболеваемость, смертность, рождаемость)</t>
  </si>
  <si>
    <t>периодичность, кем проводился анализ:</t>
  </si>
  <si>
    <t>5.</t>
  </si>
  <si>
    <t>Анализ результатов проф.мед.осмотров/диспансеризации/углубленной диспансеризации  </t>
  </si>
  <si>
    <t>6.</t>
  </si>
  <si>
    <t>вид анкетирования, контингент:</t>
  </si>
  <si>
    <t>1.на знание первых признаков инсульта и инфаркта (сош), 
2.о распространении курения среди детей и подростков (студенты), 
3. личная гигиена мальчиков (сош)                                                  </t>
  </si>
  <si>
    <t>7.</t>
  </si>
  <si>
    <t>Проведение промежуточного анализа реализации муниципальной программы УОЗ (анализ эффективности реализации мероприятий  программы, в т.ч. с учетом результатов анкетирования)</t>
  </si>
  <si>
    <t>по каким целевым показателям проведен мониторинг, периодичность/даты:</t>
  </si>
  <si>
    <t>8.</t>
  </si>
  <si>
    <t>Проведение мониторинга количества точек продаж алкогольной продукции/табачной продукции и точек продаж овощей и фруктов</t>
  </si>
  <si>
    <t>наименование мониторинга:</t>
  </si>
  <si>
    <t>Проведен мониторинг численности точек продажи овощей, фруктов, алкогольной и табачной продукции. Количество точек продажи овощей и фруктов - 116, Количество точек продажи алкогольной продукции - 185, Количество точек продажи табачной продукции - 201</t>
  </si>
  <si>
    <t>9.</t>
  </si>
  <si>
    <t>наименование предприятия/организации:</t>
  </si>
  <si>
    <t xml:space="preserve"> ООО "Завод НГО "Техновек"</t>
  </si>
  <si>
    <t>10.</t>
  </si>
  <si>
    <t>вид профилактических мероприятий:</t>
  </si>
  <si>
    <t>11.</t>
  </si>
  <si>
    <t>Работа передвижного медицинского комплекса (ПМК)</t>
  </si>
  <si>
    <t>наименование ПМК (с ФЛГ/ММГ, с доп. УЗИ-аппаратом):</t>
  </si>
  <si>
    <t>12.</t>
  </si>
  <si>
    <t>Взаимодействие с общественными организациями (НКО), волонтерским движением, пропагандирующими ЗОЖ </t>
  </si>
  <si>
    <t>наименование мероприятий, наименование НКО/волонтерского движения, места проведения, даты:</t>
  </si>
  <si>
    <t>13.</t>
  </si>
  <si>
    <t>темы семинаров, места проведения, даты, кем проведены:</t>
  </si>
  <si>
    <t>1.Подчищающая иммунизация по кори 2.ГЛПС 3.Ротавирусная инфекция 4.Корь 5.КЭ и роль вакцинации 6.Вакцинопрофилактика от пневмококковой и менингококковой инфекций. </t>
  </si>
  <si>
    <t>14.</t>
  </si>
  <si>
    <t>Обучающие семинары, конференции для немедицинских кадров (руководителей МО, педагогов, воспитателей, соц.работников,представителей полиции, волонтеров и др.), в т.ч. в формате ВКС</t>
  </si>
  <si>
    <t>Ранние признаки инсульта и инфаркта (сош)</t>
  </si>
  <si>
    <t>наименование акций, даты проведения, мероприятия акции:</t>
  </si>
  <si>
    <t>по профилактике табакокурения, вейпинга, употребления СПАЙСов, СНЮСов и др.</t>
  </si>
  <si>
    <t>по профилактике употребления алкоголя</t>
  </si>
  <si>
    <t>по профилактике употребления наркотических и психоактивных веществ </t>
  </si>
  <si>
    <t>16.</t>
  </si>
  <si>
    <t>Участие населения МО в республиканских проектах (по распоряжению МЗ - акциях, месячниках и т.д.), в т.ч. в онлайн формате</t>
  </si>
  <si>
    <t>1. распоряжение месячника антинаркотической направленности и популяризации здорового образа 
2.Распоряжение О проведении  декадника к Всемирному дню борьбы с артериальной гипертонией в УР в 2023 году  
3.Распоряжение О проведении декадника к Всемирному дню здоровья в УР в 2023 году  
4.распоряжения Дети России 1 этап  
5.Распоряжение О проведении месячника, посвященного Всемирному Дню борьбы с туберкулезом</t>
  </si>
  <si>
    <t>17.</t>
  </si>
  <si>
    <t>Информация о профилактике инфаркта и инсульта размещена в социальных сетях, на сайтах Администрации и подведомственных учреждений, газета "Воткинские вести"</t>
  </si>
  <si>
    <t>18.</t>
  </si>
  <si>
    <t>темы лекций, кем проведены, места проведения, даты:</t>
  </si>
  <si>
    <t>по профилактике вредных привычек (табакокурения, употребления алкоголя, наркотических и психоактивных веществ)</t>
  </si>
  <si>
    <t>по вопросам рационального питания</t>
  </si>
  <si>
    <t>27 лекций  в трудовых коллективах и в поликлинике ВРБ  врачами специалистами, " Основы правильного питания ". "Противораковая тарелка", "Витамины и здоровье"  Для пациентов стационара, на предприятии АО "Воткинский завод" в течении 2 квартала.</t>
  </si>
  <si>
    <t>по вопросам профилактики гиподинамии, повышения физической активности</t>
  </si>
  <si>
    <t>15 лекций  в трудовых коллективах и в поликлинике ВРБ  врачами специалистами"Физическая активность и питание",  "Физическая активность - путь к долголетию", "Как правильно заниматься физической культурой".Для пациентов стационара, на предприятии АО "Воткинский Завод", в течении 2 квартала</t>
  </si>
  <si>
    <t>19.</t>
  </si>
  <si>
    <t>темы, наименование ТВ-компании:</t>
  </si>
  <si>
    <t>20.</t>
  </si>
  <si>
    <t xml:space="preserve"> о вреде курения , о  вреде алкоголя  на радио АО "Воткинский завод"</t>
  </si>
  <si>
    <t>21.</t>
  </si>
  <si>
    <t>темы статей, наименование печатных СМИ (газет, журналов):</t>
  </si>
  <si>
    <t>27 статей  для газет: "Профилактика туберкулеза". "Профилактика кори"."Гипертоническая болезнь и её осложнения. " Курить -здоровью вредить"" Воткинские вести" ВТВ плюс</t>
  </si>
  <si>
    <t>22.</t>
  </si>
  <si>
    <t>Тиражирование и распространение раздаточных информационно-просветительских материалов (листовки, памятки, буклеты, плакаты, санбюллетени, брошюры и т.д.) </t>
  </si>
  <si>
    <t>виды просвет. материалов, темы:</t>
  </si>
  <si>
    <t>23.</t>
  </si>
  <si>
    <t>Оформление стендов по ЗОЖ и Уголков здоровья на предприятиях/организациях/учреждениях</t>
  </si>
  <si>
    <t>темы, на каких предприятиях:</t>
  </si>
  <si>
    <t>Уголки здоровья - "О вреде курения", "О вреде алкоголя", "Основы Здорового Образа Жизни", "Профилактика инсульта", "Профилактика инфаркта миокарда", "Профилактика туберкулеза", в ЛПУ, на предприятии АО "ВЗ" , ГБ №1, ВГДБ, ВРБ,СОШ, ДДУ, СПО</t>
  </si>
  <si>
    <t>24.</t>
  </si>
  <si>
    <t>Проведение конкурсов, викторин и выставок среди взрослого населения</t>
  </si>
  <si>
    <t>вид, темы, место проведения, кем проведено:</t>
  </si>
  <si>
    <t>Ответы на звонки "Телефонов доверия", "Горячих" телефонных линий по вопросам формирования ЗОЖ, профилактике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заболеваний</t>
  </si>
  <si>
    <t>вид телефонной линии, темы:</t>
  </si>
  <si>
    <t xml:space="preserve">горячая линия по вопросам диспансеризации и ПМО </t>
  </si>
  <si>
    <t>Размещение наружной социальной рекламы (баннеры на билбордах, видеоролики/баннеры на плазменных экранах  уличных, в транспорте и др.)</t>
  </si>
  <si>
    <t>темы, виды просветительских материалов, места размещения:</t>
  </si>
  <si>
    <t>Трансляция видеороликов на экранах в местах массового пребывания людей (холлы больниц, торговых центрах, МФЦ)</t>
  </si>
  <si>
    <t>темы, места размещения:</t>
  </si>
  <si>
    <t>холл ВГДБ, ВРБ, ГБ - 1 -профилактика гриппа, ОРВИ и коронавирусной инфекции, природно-очаговые инфекции, корь,  профилактика инфаркта и инсульта, о роли диспансеризации, о вреде алкоголизма и табакокурения</t>
  </si>
  <si>
    <t>Размещение просветительских материалов, постов, статей на официальных сайтах, в группах соц. сетях Администрации, МО,    предприятий, информагентствах (ИА)</t>
  </si>
  <si>
    <t>"Профилактика туберкулеза", "Профилактика клещевого энцефалита2, "Профилактика ГЛПС", "Профилактика бешенства""Профилактики кори", "6 причин не пить пиво", "Не курите рядом с нами" (Пассивное курение), "Профилактика ССЗ", "Профилактика инсульта" - сайтах ЛПУ, в группах ВК , Телеграмм и на сайте Администрации</t>
  </si>
  <si>
    <t>Проведение конкурсов, викторин и выставок среди детского населения</t>
  </si>
  <si>
    <t>вид, темы, места проведения, кем проведено:</t>
  </si>
  <si>
    <t>Акция "Окна профилактики" (конкурс рисунков, плакатов и др.)</t>
  </si>
  <si>
    <t>темы Уроков здоровья, кем проведены, место проведения, даты:</t>
  </si>
  <si>
    <t>1.первых признаков инсульта и инфаркта (сош) 
2.первая помощь (сош) 
3.ЗОЖ
                                        </t>
  </si>
  <si>
    <t>курение и влияние его на организм детей и подростков</t>
  </si>
  <si>
    <t>Профилактика алкоголизма</t>
  </si>
  <si>
    <t>Профилактика наркомании</t>
  </si>
  <si>
    <t>по профилактике детского травматизма</t>
  </si>
  <si>
    <t>Инструктажи по правилам поведения в период летних каникул</t>
  </si>
  <si>
    <t>по сохранению и укреплению репродуктивного здоровья детей и подростков</t>
  </si>
  <si>
    <t>1. личная гигиена мальчиков (сош)                                                  </t>
  </si>
  <si>
    <t>мы-то, что мы едим</t>
  </si>
  <si>
    <t>Лекции для родителей по вопросам укрепления здоровья детей, включая профилактику детского травматизма, вредных привычек,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буллинга, суицидов, по вопросам здорового питания и др.</t>
  </si>
  <si>
    <t>1.Беседы с родителями, отказывающимися от проведения иммунодиагностики на туберкулез 2.Вакцинопрофилактика от пневмококковой и менингококковой инфекций. </t>
  </si>
  <si>
    <t>Тиражирование и распространение раздаточных информационно-просветительских материалов среди детей, подростков                   </t>
  </si>
  <si>
    <t>листовки, буклеты, памятки: ГЛПС, Ротавирусная инфекция, Корь, КЭ и роль вакцинации, Влияние курения на организм подростков, мифы о курении, профилактика туберкулеза, мифы и правда о наркотиках, чем опасен алкоголь</t>
  </si>
  <si>
    <t>Участие детей в спортивных мероприятиях</t>
  </si>
  <si>
    <t>наименование мероприятий, места проведения, даты:</t>
  </si>
  <si>
    <t>9.05. - Эстафета мира, 1-2 июня 2023 - соревнования по минифутболу</t>
  </si>
  <si>
    <t>даты:</t>
  </si>
  <si>
    <t>За 2 квартал 98 детей прошли соревнования по ГТО</t>
  </si>
  <si>
    <t>мероприятия, места проведения, даты:</t>
  </si>
  <si>
    <t>ежемесячный мониторинг питания детей в образовательных организациях</t>
  </si>
  <si>
    <t>Проведение заседаний по делам несовершеннолетних, совещаний при Администрации </t>
  </si>
  <si>
    <t>периодичность (даты) рейдов, кем проведены:</t>
  </si>
  <si>
    <t>Проведение рейдов по точкам продаж алкогольной и табачной продукции на соблюдение законодательства по продаже несовершеннолетним алкогольной  и табачной продукции</t>
  </si>
  <si>
    <t>Проведено 15 рейдов </t>
  </si>
  <si>
    <t>Выявление и постановка на учет семей и детей, находящихся в социально опасном положении (СОПе)</t>
  </si>
  <si>
    <t>Проведено 5 рейдовых мероприятий (07.06, 10.06, 16.06, 23.06, 30.06) За 2 квартал поставлено на учет 38 семей, имеющих признаки социально-опасного положения</t>
  </si>
  <si>
    <t>Вовлечение людей старшего поколения в пропаганду активного долголетия, включая занятия в Клубах,  
 Клубах по интересам</t>
  </si>
  <si>
    <t>наименование мероприятий, наименование Клубов, места проведения, даты:</t>
  </si>
  <si>
    <t>Вовлечение граждан старшего поколения в спортивные мероприятия, включая северную ходьбу, спартакиады и др.</t>
  </si>
  <si>
    <t>12.06. - фестиваль здоровья</t>
  </si>
  <si>
    <t>наименование и расположение спорт. объектов:</t>
  </si>
  <si>
    <t>Строительство лыжных трасс и для скандинавской ходьбы в рамках проекта "Ритм леса"</t>
  </si>
  <si>
    <t>Ремонт МАУ СШ Знамя в рамках инициативного бюджетирования, проекта Без границ, Атмосфера</t>
  </si>
  <si>
    <t>Создание и обновление карты мест для физической активности среди населения - размещение информации на интернет-сайтах </t>
  </si>
  <si>
    <t>размещение информации о спортивных объектах, клубах, центрах в соц. сетях:</t>
  </si>
  <si>
    <t>актуализация информации об объектах спорта на сайтах</t>
  </si>
  <si>
    <t>Организация, проведение/участие в массовых физкультурных, спортивных мероприятиях, спартакиадах, эстафетах и др. </t>
  </si>
  <si>
    <t>наименование спорт. мероприятий, место проведения, даты:</t>
  </si>
  <si>
    <t>Развитие оздоровительной северной ходьбы среди широких слоёв населения в МО </t>
  </si>
  <si>
    <t>наименование населенных пунктов, участвующих в данном виде:</t>
  </si>
  <si>
    <t>Организация и проведение обучающих мероприятий среди активистов ЗОЖ по развитию физ. активности (например, специалистов по северной ходьбе, по различным видам спорта, танцев и др.)</t>
  </si>
  <si>
    <t>наименование мероприятий, по каким видам физ. активности:</t>
  </si>
  <si>
    <t>Проведение мониторинга занятости различных категорий граждан в спортивных секциях, клубах, кружках</t>
  </si>
  <si>
    <t>наименование мониторинга (например, анкетирования)</t>
  </si>
  <si>
    <t>Проведение мероприятий по предотвращению внешних причин заболеваемости и смертности (суицид, травматизм, ДТП и т.д)</t>
  </si>
  <si>
    <t>наименование мероприятий, темы, место проведения, даты:</t>
  </si>
  <si>
    <t>в 474 класса в СОШ проведены инструктажи по правилам дорожного движения. В родительских чатах, в социальных сетях размещены памятки по профилактике дорожно-транспортного травматизма, на заседании клуба "Я родитель" инспектор ГИБДД по пропаганде провела лекцию по соблюдении ПДД. Более 2000 аккаунтов несовершеннолетних проверены с помощью сервиса Герда-бот на наличие суицидального контента</t>
  </si>
  <si>
    <t>Проведение мероприятий по первичной профилактике заболеваемости полости рта</t>
  </si>
  <si>
    <t>наименование мероприятий, место проведения, даты:</t>
  </si>
  <si>
    <t>Беседы в школах, на крупных  предприятиях</t>
  </si>
  <si>
    <t>Проведение мероприятий по профилактике заболеваний репродуктивной сферы у мужчин</t>
  </si>
  <si>
    <t>Беседы в школах и на крупных предприятиях. Проведение диспансеризации и ПМО взрослого население, консультирование</t>
  </si>
  <si>
    <t>Прочие мероприятия</t>
  </si>
  <si>
    <t>наименование мероприятий, дата, место проведения, кем проведено:</t>
  </si>
  <si>
    <t>Итого</t>
  </si>
  <si>
    <r>
      <t>Разработка и внедрение корпоративных программ укрепления здоровья работников предприятий (</t>
    </r>
    <r>
      <rPr>
        <b/>
        <sz val="10"/>
        <rFont val="Times New Roman"/>
        <family val="1"/>
      </rPr>
      <t>вновь разработанные</t>
    </r>
    <r>
      <rPr>
        <sz val="10"/>
        <rFont val="Times New Roman"/>
        <family val="1"/>
      </rPr>
      <t>)</t>
    </r>
  </si>
  <si>
    <r>
      <t xml:space="preserve">Обучающие семинары, конференции для </t>
    </r>
    <r>
      <rPr>
        <b/>
        <sz val="10"/>
        <rFont val="Times New Roman"/>
        <family val="1"/>
      </rPr>
      <t>медицинских работников</t>
    </r>
    <r>
      <rPr>
        <sz val="10"/>
        <rFont val="Times New Roman"/>
        <family val="1"/>
      </rPr>
      <t>, в т.ч. в формате ВКС</t>
    </r>
  </si>
  <si>
    <r>
      <t xml:space="preserve">Акции, массовые мероприятия, флэш-мобы по формированию ЗОЖ, включая мероприятия, приуроченные Всемирным и Всероссийским дням здоровья, в т.ч. в онлайн формате, </t>
    </r>
    <r>
      <rPr>
        <b/>
        <sz val="10"/>
        <rFont val="Times New Roman"/>
        <family val="1"/>
      </rPr>
      <t>из них:</t>
    </r>
  </si>
  <si>
    <r>
      <t>Лекции для</t>
    </r>
    <r>
      <rPr>
        <b/>
        <sz val="10"/>
        <rFont val="Times New Roman"/>
        <family val="1"/>
      </rPr>
      <t xml:space="preserve"> взрослого населения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>из них </t>
    </r>
  </si>
  <si>
    <r>
      <t xml:space="preserve">Освещение вопросов формирования ЗОЖ, профилактики заболеваний на </t>
    </r>
    <r>
      <rPr>
        <b/>
        <sz val="10"/>
        <rFont val="Times New Roman"/>
        <family val="1"/>
      </rPr>
      <t>телевидении </t>
    </r>
  </si>
  <si>
    <r>
      <t xml:space="preserve">Освещение вопросов формирования ЗОЖ, профилактики заболеваний на </t>
    </r>
    <r>
      <rPr>
        <b/>
        <sz val="10"/>
        <rFont val="Times New Roman"/>
        <family val="1"/>
      </rPr>
      <t>радио</t>
    </r>
  </si>
  <si>
    <r>
      <t xml:space="preserve">Размещение статей в </t>
    </r>
    <r>
      <rPr>
        <b/>
        <sz val="10"/>
        <rFont val="Times New Roman"/>
        <family val="1"/>
      </rPr>
      <t xml:space="preserve">печатных СМИ </t>
    </r>
    <r>
      <rPr>
        <sz val="10"/>
        <rFont val="Times New Roman"/>
        <family val="1"/>
      </rPr>
      <t>по вопросам формирования ЗОЖ, профилактики заболеваний </t>
    </r>
  </si>
  <si>
    <r>
      <t xml:space="preserve">Проведение акций, флэш-мобов </t>
    </r>
    <r>
      <rPr>
        <b/>
        <sz val="10"/>
        <rFont val="Times New Roman"/>
        <family val="1"/>
      </rPr>
      <t>среди детей и подростков</t>
    </r>
    <r>
      <rPr>
        <sz val="10"/>
        <rFont val="Times New Roman"/>
        <family val="1"/>
      </rPr>
      <t xml:space="preserve"> по вопросам формирования ЗОЖ, включая онлайн-формат,                                                   в т.ч. с участием волонтеров</t>
    </r>
  </si>
  <si>
    <r>
      <t xml:space="preserve">Проведение Уроков здоровья для детей и подростков, </t>
    </r>
    <r>
      <rPr>
        <b/>
        <sz val="10"/>
        <rFont val="Times New Roman"/>
        <family val="1"/>
      </rPr>
      <t>из них:</t>
    </r>
  </si>
  <si>
    <r>
      <rPr>
        <b/>
        <sz val="10"/>
        <rFont val="Times New Roman"/>
        <family val="1"/>
      </rPr>
      <t>ГТО</t>
    </r>
    <r>
      <rPr>
        <sz val="10"/>
        <rFont val="Times New Roman"/>
        <family val="1"/>
      </rPr>
      <t xml:space="preserve"> среди детей</t>
    </r>
  </si>
  <si>
    <r>
      <t xml:space="preserve">Обеспечение </t>
    </r>
    <r>
      <rPr>
        <b/>
        <sz val="10"/>
        <rFont val="Times New Roman"/>
        <family val="1"/>
      </rPr>
      <t>контроля за рациональным питанием</t>
    </r>
    <r>
      <rPr>
        <sz val="10"/>
        <rFont val="Times New Roman"/>
        <family val="1"/>
      </rPr>
      <t xml:space="preserve"> воспитанников и обучающихся в образовательных учреждениях</t>
    </r>
  </si>
  <si>
    <r>
      <t xml:space="preserve">Проведение совместных </t>
    </r>
    <r>
      <rPr>
        <b/>
        <sz val="10"/>
        <rFont val="Times New Roman"/>
        <family val="1"/>
      </rPr>
      <t>рейдовых мероприятий</t>
    </r>
    <r>
      <rPr>
        <sz val="10"/>
        <rFont val="Times New Roman"/>
        <family val="1"/>
      </rPr>
      <t>, проверок по местам массового досуга молодежи</t>
    </r>
  </si>
  <si>
    <r>
      <t xml:space="preserve">Строительство </t>
    </r>
    <r>
      <rPr>
        <b/>
        <sz val="10"/>
        <rFont val="Times New Roman"/>
        <family val="1"/>
      </rPr>
      <t xml:space="preserve">спортивных </t>
    </r>
    <r>
      <rPr>
        <sz val="10"/>
        <rFont val="Times New Roman"/>
        <family val="1"/>
      </rPr>
      <t>сооружений, троп здоровья и др. (новые спорт. объекты)</t>
    </r>
  </si>
  <si>
    <t>Наименование мероприятия</t>
  </si>
  <si>
    <t>Постановление Администрации города Воткинска от 27.04.2023 № 451 "Об утверждении муниципальной программы муниципального образования "Город Воткинск" "Укрепление общественного здоровья на 2023-2027 годы"</t>
  </si>
  <si>
    <t>Наименование муниципальной программы "Укрепление общественного здоровья на 2023-2027 годы"
Ответственный исполнитель Управление социальной поддержки населения Администрации города Воткинска      
______________________</t>
  </si>
  <si>
    <t>Смертность мужчин                    в возрасте 16-59 лет (на 100 тыс. населения)</t>
  </si>
  <si>
    <t>Смертность женщин                    в возрасте 16-54 лет (на 100 тыс. населения)</t>
  </si>
  <si>
    <t>Обращаемость                              в медицинские организации по вопросам здорового образа жизни (тысяч человек)</t>
  </si>
  <si>
    <t>Доля населения, охваченного профилактическими мероприятиями (диспансеризацией                              и профилактическими осмотрами)</t>
  </si>
  <si>
    <t>%</t>
  </si>
  <si>
    <t>Доля граждан с пагубным потреблением алкоголя (данные онлайн-анкетирования взрослого населения)</t>
  </si>
  <si>
    <t>Доля граждан, потребляющих табачную, иную никотинсодержащую продукцию (данные онлайн-анкетирования взрослого населения)</t>
  </si>
  <si>
    <t>Доля граждан, употребляющих овощи и фрукты ежедневно не менее 400 г (данные онлайн-анкетирования взрослого населения)</t>
  </si>
  <si>
    <t>Доля граждан, употребляющих поваренную соль не более             5 грамм (1 неполная чайная ложка) в сутки (данные онлайн-анкетирования взрослого населения)</t>
  </si>
  <si>
    <t>Доля граждан, информированных о вреде пагубного потребления алкоголя (данные онлайн-анкетирования взрослого населения)</t>
  </si>
  <si>
    <t>Доля граждан, информированных о вреде потребления табачной, иной  никотинсодержащей продукции (данные онлайн-анкетирования взрослого населения)</t>
  </si>
  <si>
    <r>
      <t>Доля граждан, информированных о вреде избыточного потребления поваренной соли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в сутки (данные онлайн-анкетирования взрослого населения)</t>
    </r>
  </si>
  <si>
    <t>Доля граждан, информированных о пользе ежедневного потребления овощей и фруктов (данные онлайн-анкетирования взрослого населения)</t>
  </si>
  <si>
    <t>Доля граждан, информированных о вреде переработанного мясо (данные онлайн-анкетирования взрослого населения)</t>
  </si>
  <si>
    <t>Доля граждан, информированных                             о необходимости физической активности (данные онлайн-анкетирования взрослого населения)</t>
  </si>
  <si>
    <t>Количество предприятий, реализующих корпоративную программу укрепления здоровья работников</t>
  </si>
  <si>
    <t>количество</t>
  </si>
  <si>
    <t>Охват работников, включенных                                                в корпоративные программы по укреплению здоровья</t>
  </si>
  <si>
    <t>Количество проведенных спортивно-массовых мероприятий в МО</t>
  </si>
  <si>
    <t>Количество утвержденных нормативно-правовых актов по вопросам формирования ЗОЖ, включая профилактику потребления табачной, иной никотинсодержащей продукции,  алкоголя, наркотических средств, психотропных и иных психоактивных веществ</t>
  </si>
  <si>
    <t>Количество проведенных целевых оперативно – профилактических мероприятий, рейдов, контролирующих исполнение законодательных актов                  по профилактике табачной, иной никотинсодержащей продукции,  алкоголя, наркотических средств, психотропных и иных психоактивных веществ</t>
  </si>
  <si>
    <t>Количество мероприятия, направленных                                       на профилактику заболеваний репродуктивной системы</t>
  </si>
  <si>
    <t>Количество мероприятия, направленные                                 на первичную профилактику заболеваний полости рта</t>
  </si>
  <si>
    <t>Количество волонтеров, участвующих в проведении профилактических мероприятий</t>
  </si>
  <si>
    <t>Количество мероприятия по улучшению окружающей среды</t>
  </si>
  <si>
    <t>"Укрепление общественного здоровья на 2023-2027 годы"</t>
  </si>
  <si>
    <t>Отчет о реализации муниципальной программы</t>
  </si>
  <si>
    <t>(наименование муниципальной программы)</t>
  </si>
  <si>
    <t xml:space="preserve"> за  2023 год</t>
  </si>
  <si>
    <t>Форма1. Отчет об использовании бюджетных ассигнований бюджета муниципального образования на реализацию муниципальной программы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</si>
  <si>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</si>
  <si>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</si>
  <si>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</si>
  <si>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муниципального образования, тыс. рублей</t>
  </si>
  <si>
    <t>кассовые расходы, %</t>
  </si>
  <si>
    <t>Рз</t>
  </si>
  <si>
    <t>Пр</t>
  </si>
  <si>
    <t>ЦС</t>
  </si>
  <si>
    <t>ВР</t>
  </si>
  <si>
    <t>план на 01.01.2023 год</t>
  </si>
  <si>
    <t>план на отчетный период</t>
  </si>
  <si>
    <t>кассовое исполнение на конец отчетного периода</t>
  </si>
  <si>
    <t>к плану на 01.01.2023 г.</t>
  </si>
  <si>
    <t>к плану на отчетный период</t>
  </si>
  <si>
    <t>И</t>
  </si>
  <si>
    <t>к плану на 01.01.2020 г.</t>
  </si>
  <si>
    <t>Администрация города Воткинска</t>
  </si>
  <si>
    <t>Финансирование муниципальной программы не предусмотрено</t>
  </si>
  <si>
    <t>по состоянию на  01.01.2024</t>
  </si>
  <si>
    <t>по состоянию на 01.01.2024</t>
  </si>
  <si>
    <t>Проведение заседаний санитарно-противоэпидемической комиссии 09.02.2023, 20.04.2023, 12.05.2023, 05.06.2023, 21.07.2023, 29.08.2023, 18.09.2023</t>
  </si>
  <si>
    <t>по состоянию на    01.01.2024</t>
  </si>
  <si>
    <t>План на конец отчетного 2023  года</t>
  </si>
  <si>
    <t>559 женщин (48%), средний возраст умерших женщин 76 лет</t>
  </si>
  <si>
    <t>595 мужчин (52%), средний возраст умерших мужчин 61 год. Это связано с проведением СВО</t>
  </si>
  <si>
    <t>Проведена информационная кампания по привлечению граждан к прохождению проф.осмотров и диспансеризации</t>
  </si>
  <si>
    <t>Форма №6</t>
  </si>
  <si>
    <t xml:space="preserve">Сведения о внесенных  за отчетный период изменениях в муниципальную программу </t>
  </si>
  <si>
    <t xml:space="preserve"> </t>
  </si>
  <si>
    <t>Вид правового акта</t>
  </si>
  <si>
    <t>Дата принятия</t>
  </si>
  <si>
    <t>Номер</t>
  </si>
  <si>
    <t>Суть изменений (краткое изложение)</t>
  </si>
  <si>
    <r>
      <t xml:space="preserve">Форма 7. </t>
    </r>
    <r>
      <rPr>
        <sz val="12"/>
        <color indexed="8"/>
        <rFont val="Times New Roman"/>
        <family val="1"/>
      </rPr>
      <t xml:space="preserve">Результаты оценки эффективности муниципальной  программы </t>
    </r>
  </si>
  <si>
    <t>Муниципальная программа, подпрограмма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</si>
  <si>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</si>
  <si>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</si>
  <si>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</si>
  <si>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</si>
  <si>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</si>
  <si>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</si>
  <si>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 xml:space="preserve">Эффективность использования средств бюджета муниципального района (городского округа) </t>
  </si>
  <si>
    <t>Э мп</t>
  </si>
  <si>
    <t>СПмп</t>
  </si>
  <si>
    <t>СМмп</t>
  </si>
  <si>
    <t>СРмп</t>
  </si>
  <si>
    <t>Эбс</t>
  </si>
  <si>
    <t>6=7х10</t>
  </si>
  <si>
    <t>10=8/9</t>
  </si>
  <si>
    <t>Заместитель главы Администрации по социальным вопросам</t>
  </si>
  <si>
    <t xml:space="preserve">Наименование муниципальной программы "Укрепление общественного здоровья на 2023-2027 годы"          
</t>
  </si>
  <si>
    <t>Изменения в 2023 году в муниципальную программу не вносились</t>
  </si>
  <si>
    <t xml:space="preserve">
Укрепление общественного здоровья на 2023-2027 годы          
 </t>
  </si>
  <si>
    <t>Доля граждан, систематически занимающихся физкультурой              и спортом</t>
  </si>
  <si>
    <t> Ежеквартальный отчет в БУЗ УР "РЦОЗ МЗ УР" о реализации муниципальной программы</t>
  </si>
  <si>
    <t>Описание мероприятия</t>
  </si>
  <si>
    <t>Охват</t>
  </si>
  <si>
    <t xml:space="preserve">ежемесячный мониторинг рождаемости, смертности </t>
  </si>
  <si>
    <t>ежемесячный мониторинг выполнения плана по проф. осмотрам и диспансеризации</t>
  </si>
  <si>
    <t>Проведение мониторинга (анкетирования) по распространенности и на информированность населения по основным факторам  риска развития заболеваний</t>
  </si>
  <si>
    <r>
      <t>Организация и проведение проф.мед.осмотров/</t>
    </r>
    <r>
      <rPr>
        <b/>
        <sz val="10"/>
        <rFont val="Times New Roman"/>
        <family val="1"/>
      </rPr>
      <t>диспансеризации</t>
    </r>
    <r>
      <rPr>
        <sz val="10"/>
        <rFont val="Times New Roman"/>
        <family val="1"/>
      </rPr>
      <t>/углубленной диспансеризации  </t>
    </r>
  </si>
  <si>
    <t>В БУЗ УР "ВРБ МЗУР" и БУЗ УР "ВГБ № 1МЗУР" организовано прохождение медицинских профилактических осмотров, диспансеризации и углубленной диспансеризации взрослым населением города Воткинска</t>
  </si>
  <si>
    <t> Участие передвижных мед. Комплексов в проф. Осмотрах г. Воткинска</t>
  </si>
  <si>
    <t>1. уроки здоровья в СОШ Воткинска с волонтерами-медиками- 1-я помощь (15.06.23, 20.06.23)
 2. волонтерами-медиками организован квест по 1-ой помощи (09.06.23)   3. Волонтерский отряд мед. колледжа проведены Дни здоровье 07.04, 09.06</t>
  </si>
  <si>
    <t>7.04 проведено профилактическое мероприятия, посвященное дню здоровья, 09.06. совместно с волонтерами-медиками проведено мероприятие - Фестиваль молодых "Будь здоров", направленное на профилактику зависимостей, активизацию ЗОЖ</t>
  </si>
  <si>
    <r>
      <t>Информационная кампания по профилактике сердечнососудистых заболеваний</t>
    </r>
    <r>
      <rPr>
        <b/>
        <sz val="10"/>
        <rFont val="Times New Roman"/>
        <family val="1"/>
      </rPr>
      <t xml:space="preserve"> (инсульта и инфаркта)</t>
    </r>
  </si>
  <si>
    <t>81 лекция   в трудовых коллективах, и  поликлиника ВРБ врачами специалистами , "О вреде курения". "Об ответственном употреблении алкоголя", "Мифы и реальность о пиве",  Для пациентов стационара, на предприятии АО "Воткинский завод" в течении 2 квартала.</t>
  </si>
  <si>
    <t>темы, наименование радиокомпании:</t>
  </si>
  <si>
    <t>листовки, буклеты, памятки: Разработаны памятки:"Профилактика туберкулеза"."Профилактика Клещевого энцефалита"."Профилактика ГЛПС"."Профилактика кори". "Памятка гипертоника". Ротавирусная инфекция, Роль вакцинации, Влияние курения на организм подростков, мифы о курении, профилактика туберкулеза, профилактика выпадения из окон, профилактика преступлений против половой неприкосновенности.</t>
  </si>
  <si>
    <t>Акция (конкурс рисунков плакатов для детей и взрослый) "Окна профилактики" в учреждениях и организациях города, на информационных стендах Администрации, учреждений и организаций, школ, детских садов</t>
  </si>
  <si>
    <t>Проведено 7 заседаний КДН иЗП при Администрации города Воткинска. Рассмотрено 140 материалов об административных правонарушениях, совершенных несовершеннолетними и в отношении них</t>
  </si>
  <si>
    <t>проведено 15 рейдов по местам массового досуга молодежи 21.05, 22.05, 24.06.2023</t>
  </si>
  <si>
    <t>количество мероприятий:</t>
  </si>
  <si>
    <t>с 01.06.2023 по 30.06.2023 в рамках проекта "Лето в городе" еженедельно по четвергам на площадке перед ДК "Юбилейный" реализуется проект "Танцы на набережной", в городе функционирует 12 клубных формирований на базе КДУ участники 1000</t>
  </si>
  <si>
    <t>Организация ремонтных работ на имеющихся спортивных сооружениях</t>
  </si>
  <si>
    <t>09.05. - эстафета мира, 12.06.- забег Здоровья</t>
  </si>
  <si>
    <t> 7</t>
  </si>
  <si>
    <t> 4</t>
  </si>
  <si>
    <t xml:space="preserve">
г. воткинск не имеет возможность размещать информацию на телефидении, в связи с отсутствием местного телеканала, компенсируется за счет широкого освещения данной тематики в социальных сетях</t>
  </si>
  <si>
    <t>Размещено в виде видео роликов на экранах мониторов в больничных комплексах</t>
  </si>
  <si>
    <t>Результаты, проведенного анкетирования на тему вовлеченности населения в спрортивные направления - 44 088 человек города заняты в спортивных секциях</t>
  </si>
  <si>
    <t xml:space="preserve">
Реализуется программа "Активное долголетие"  </t>
  </si>
  <si>
    <t>Развитие северной ходьбы, предусматривает 4 маршрута постоянного передвижения. Данный вопрос достаточно проработан среди населения говора.</t>
  </si>
  <si>
    <t> 2</t>
  </si>
  <si>
    <t> 1</t>
  </si>
  <si>
    <t> 3</t>
  </si>
  <si>
    <t>1.Викторина по "ЗОЖ"
2.Участие в акции "10 тыс. шагов"
3. "Танцующий город за ЗОЖ"</t>
  </si>
  <si>
    <t>21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</si>
</sst>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00"/>
    <numFmt numFmtId="180" formatCode="0.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u val="single"/>
      <sz val="12"/>
      <color indexed="8"/>
      <name val="Times New Roman"/>
      <family val="1"/>
    </font>
    <font>
      <sz val="11"/>
      <name val="Calibri"/>
      <family val="2"/>
    </font>
    <font>
      <u val="single"/>
      <sz val="12"/>
      <color indexed="8"/>
      <name val="Times New Roman"/>
      <family val="1"/>
    </font>
    <font>
      <sz val="8.5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56"/>
      <name val="Verdana"/>
      <family val="2"/>
    </font>
    <font>
      <b/>
      <u val="single"/>
      <sz val="8"/>
      <color indexed="30"/>
      <name val="Verdana"/>
      <family val="2"/>
    </font>
    <font>
      <b/>
      <i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8"/>
      <color rgb="FF052635"/>
      <name val="Verdana"/>
      <family val="2"/>
    </font>
    <font>
      <b/>
      <u val="single"/>
      <sz val="8"/>
      <color rgb="FF1759B4"/>
      <name val="Verdana"/>
      <family val="2"/>
    </font>
    <font>
      <b/>
      <i/>
      <sz val="12"/>
      <color theme="1"/>
      <name val="Times New Roman"/>
      <family val="1"/>
    </font>
    <font>
      <sz val="10"/>
      <color theme="1"/>
      <name val="Calibri"/>
      <family val="2"/>
    </font>
    <font>
      <b/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4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/>
    </xf>
    <xf numFmtId="0" fontId="7" fillId="32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wrapText="1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7" fillId="32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6" fillId="0" borderId="0" xfId="0" applyFont="1" applyAlignment="1">
      <alignment/>
    </xf>
    <xf numFmtId="0" fontId="66" fillId="0" borderId="10" xfId="0" applyFont="1" applyBorder="1" applyAlignment="1">
      <alignment/>
    </xf>
    <xf numFmtId="0" fontId="67" fillId="0" borderId="0" xfId="0" applyFont="1" applyAlignment="1">
      <alignment/>
    </xf>
    <xf numFmtId="0" fontId="11" fillId="0" borderId="0" xfId="0" applyFont="1" applyFill="1" applyAlignment="1">
      <alignment horizontal="justify" vertical="center" wrapText="1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11" fillId="0" borderId="0" xfId="0" applyFont="1" applyFill="1" applyAlignment="1">
      <alignment horizontal="justify" vertical="center"/>
    </xf>
    <xf numFmtId="0" fontId="64" fillId="0" borderId="0" xfId="0" applyFont="1" applyFill="1" applyAlignment="1">
      <alignment/>
    </xf>
    <xf numFmtId="0" fontId="7" fillId="0" borderId="0" xfId="0" applyFont="1" applyFill="1" applyAlignment="1">
      <alignment horizontal="justify" vertical="center"/>
    </xf>
    <xf numFmtId="0" fontId="6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vertical="top"/>
    </xf>
    <xf numFmtId="0" fontId="8" fillId="0" borderId="10" xfId="0" applyFont="1" applyBorder="1" applyAlignment="1">
      <alignment horizontal="justify"/>
    </xf>
    <xf numFmtId="172" fontId="2" fillId="0" borderId="10" xfId="0" applyNumberFormat="1" applyFont="1" applyFill="1" applyBorder="1" applyAlignment="1">
      <alignment vertical="top"/>
    </xf>
    <xf numFmtId="3" fontId="2" fillId="0" borderId="10" xfId="0" applyNumberFormat="1" applyFont="1" applyFill="1" applyBorder="1" applyAlignment="1">
      <alignment vertical="top"/>
    </xf>
    <xf numFmtId="0" fontId="11" fillId="0" borderId="0" xfId="0" applyFont="1" applyFill="1" applyAlignment="1">
      <alignment horizontal="center" vertical="center"/>
    </xf>
    <xf numFmtId="2" fontId="11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0" fontId="68" fillId="0" borderId="10" xfId="0" applyFont="1" applyBorder="1" applyAlignment="1">
      <alignment horizontal="center" vertical="center" wrapText="1"/>
    </xf>
    <xf numFmtId="2" fontId="68" fillId="0" borderId="10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0" fontId="10" fillId="0" borderId="0" xfId="0" applyFont="1" applyFill="1" applyAlignment="1">
      <alignment horizontal="justify" vertical="top"/>
    </xf>
    <xf numFmtId="0" fontId="7" fillId="0" borderId="0" xfId="0" applyFont="1" applyFill="1" applyAlignment="1">
      <alignment horizontal="justify" vertical="top"/>
    </xf>
    <xf numFmtId="0" fontId="6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4" fillId="0" borderId="0" xfId="0" applyFont="1" applyBorder="1" applyAlignment="1">
      <alignment vertical="top"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0" fontId="69" fillId="0" borderId="10" xfId="0" applyFont="1" applyBorder="1" applyAlignment="1">
      <alignment horizontal="center" vertical="center"/>
    </xf>
    <xf numFmtId="0" fontId="0" fillId="0" borderId="0" xfId="0" applyAlignment="1" applyProtection="1">
      <alignment horizontal="left"/>
      <protection locked="0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 wrapText="1"/>
    </xf>
    <xf numFmtId="2" fontId="68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justify" vertical="top" wrapText="1"/>
    </xf>
    <xf numFmtId="0" fontId="64" fillId="0" borderId="10" xfId="0" applyFont="1" applyBorder="1" applyAlignment="1">
      <alignment vertical="top" wrapText="1"/>
    </xf>
    <xf numFmtId="0" fontId="64" fillId="0" borderId="10" xfId="0" applyFont="1" applyBorder="1" applyAlignment="1">
      <alignment horizontal="center" vertical="top" wrapText="1"/>
    </xf>
    <xf numFmtId="0" fontId="64" fillId="0" borderId="10" xfId="0" applyFont="1" applyBorder="1" applyAlignment="1">
      <alignment vertical="top" wrapText="1"/>
    </xf>
    <xf numFmtId="0" fontId="64" fillId="0" borderId="10" xfId="0" applyFont="1" applyBorder="1" applyAlignment="1">
      <alignment horizontal="center" vertical="center" wrapText="1"/>
    </xf>
    <xf numFmtId="0" fontId="16" fillId="0" borderId="0" xfId="43" applyNumberFormat="1" applyFont="1" applyBorder="1" applyAlignment="1">
      <alignment horizontal="left" vertical="center"/>
    </xf>
    <xf numFmtId="0" fontId="14" fillId="0" borderId="0" xfId="43" applyNumberFormat="1" applyFont="1" applyBorder="1" applyAlignment="1">
      <alignment horizontal="center" vertical="center"/>
    </xf>
    <xf numFmtId="0" fontId="17" fillId="0" borderId="0" xfId="54" applyNumberFormat="1" applyFont="1">
      <alignment/>
      <protection/>
    </xf>
    <xf numFmtId="0" fontId="19" fillId="0" borderId="13" xfId="54" applyNumberFormat="1" applyFont="1" applyBorder="1" applyAlignment="1">
      <alignment horizontal="center" vertical="center" wrapText="1"/>
      <protection/>
    </xf>
    <xf numFmtId="49" fontId="20" fillId="0" borderId="0" xfId="54" applyNumberFormat="1" applyFont="1" applyBorder="1" applyAlignment="1">
      <alignment horizontal="center" vertical="center" wrapText="1"/>
      <protection/>
    </xf>
    <xf numFmtId="0" fontId="20" fillId="0" borderId="0" xfId="54" applyNumberFormat="1" applyFont="1" applyBorder="1" applyAlignment="1">
      <alignment horizontal="center" vertical="center" wrapText="1"/>
      <protection/>
    </xf>
    <xf numFmtId="0" fontId="20" fillId="0" borderId="0" xfId="54" applyNumberFormat="1" applyFont="1" applyBorder="1" applyAlignment="1">
      <alignment vertical="center" wrapText="1"/>
      <protection/>
    </xf>
    <xf numFmtId="178" fontId="21" fillId="0" borderId="0" xfId="54" applyNumberFormat="1" applyFont="1" applyBorder="1" applyAlignment="1">
      <alignment horizontal="center" vertical="center" wrapText="1"/>
      <protection/>
    </xf>
    <xf numFmtId="178" fontId="21" fillId="0" borderId="0" xfId="54" applyNumberFormat="1" applyFont="1" applyBorder="1" applyAlignment="1" applyProtection="1">
      <alignment horizontal="center" vertical="center" wrapText="1"/>
      <protection hidden="1" locked="0"/>
    </xf>
    <xf numFmtId="49" fontId="9" fillId="0" borderId="0" xfId="54" applyNumberFormat="1" applyFont="1" applyBorder="1" applyAlignment="1">
      <alignment horizontal="center" vertical="center" wrapText="1"/>
      <protection/>
    </xf>
    <xf numFmtId="0" fontId="9" fillId="0" borderId="0" xfId="54" applyNumberFormat="1" applyFont="1" applyBorder="1" applyAlignment="1">
      <alignment horizontal="center" vertical="center" wrapText="1"/>
      <protection/>
    </xf>
    <xf numFmtId="0" fontId="9" fillId="0" borderId="0" xfId="54" applyNumberFormat="1" applyFont="1" applyBorder="1" applyAlignment="1">
      <alignment horizontal="left" vertical="center" wrapText="1"/>
      <protection/>
    </xf>
    <xf numFmtId="178" fontId="7" fillId="0" borderId="0" xfId="54" applyNumberFormat="1" applyFont="1" applyBorder="1" applyAlignment="1">
      <alignment horizontal="center" vertical="center" wrapText="1"/>
      <protection/>
    </xf>
    <xf numFmtId="178" fontId="9" fillId="0" borderId="0" xfId="54" applyNumberFormat="1" applyFont="1" applyBorder="1" applyAlignment="1">
      <alignment horizontal="center" vertical="center" wrapText="1"/>
      <protection/>
    </xf>
    <xf numFmtId="0" fontId="20" fillId="0" borderId="0" xfId="54" applyNumberFormat="1" applyFont="1" applyBorder="1" applyAlignment="1">
      <alignment horizontal="left" vertical="center" wrapText="1"/>
      <protection/>
    </xf>
    <xf numFmtId="178" fontId="20" fillId="0" borderId="0" xfId="54" applyNumberFormat="1" applyFont="1" applyBorder="1" applyAlignment="1">
      <alignment horizontal="center" vertical="center" wrapText="1"/>
      <protection/>
    </xf>
    <xf numFmtId="178" fontId="20" fillId="0" borderId="0" xfId="54" applyNumberFormat="1" applyFont="1" applyBorder="1" applyAlignment="1" applyProtection="1">
      <alignment horizontal="center" vertical="center" wrapText="1"/>
      <protection hidden="1" locked="0"/>
    </xf>
    <xf numFmtId="49" fontId="9" fillId="0" borderId="0" xfId="54" applyNumberFormat="1" applyFont="1" applyBorder="1" applyAlignment="1">
      <alignment vertical="center" wrapText="1"/>
      <protection/>
    </xf>
    <xf numFmtId="0" fontId="9" fillId="0" borderId="0" xfId="54" applyNumberFormat="1" applyFont="1" applyBorder="1" applyAlignment="1">
      <alignment vertical="center" wrapText="1"/>
      <protection/>
    </xf>
    <xf numFmtId="49" fontId="20" fillId="0" borderId="0" xfId="54" applyNumberFormat="1" applyFont="1" applyFill="1" applyBorder="1" applyAlignment="1">
      <alignment horizontal="center" vertical="center" wrapText="1"/>
      <protection/>
    </xf>
    <xf numFmtId="0" fontId="20" fillId="0" borderId="0" xfId="54" applyNumberFormat="1" applyFont="1" applyFill="1" applyBorder="1" applyAlignment="1">
      <alignment horizontal="center" vertical="center" wrapText="1"/>
      <protection/>
    </xf>
    <xf numFmtId="0" fontId="20" fillId="0" borderId="0" xfId="54" applyNumberFormat="1" applyFont="1" applyFill="1" applyBorder="1" applyAlignment="1">
      <alignment vertical="center" wrapText="1"/>
      <protection/>
    </xf>
    <xf numFmtId="178" fontId="20" fillId="0" borderId="0" xfId="54" applyNumberFormat="1" applyFont="1" applyFill="1" applyBorder="1" applyAlignment="1">
      <alignment horizontal="center" vertical="center" wrapText="1"/>
      <protection/>
    </xf>
    <xf numFmtId="49" fontId="9" fillId="0" borderId="0" xfId="54" applyNumberFormat="1" applyFont="1" applyFill="1" applyBorder="1" applyAlignment="1">
      <alignment horizontal="center" vertical="center" wrapText="1"/>
      <protection/>
    </xf>
    <xf numFmtId="0" fontId="9" fillId="0" borderId="0" xfId="54" applyNumberFormat="1" applyFont="1" applyFill="1" applyBorder="1" applyAlignment="1">
      <alignment horizontal="center" vertical="center" wrapText="1"/>
      <protection/>
    </xf>
    <xf numFmtId="0" fontId="9" fillId="0" borderId="0" xfId="54" applyNumberFormat="1" applyFont="1" applyBorder="1" applyAlignment="1">
      <alignment horizontal="justify" vertical="top" wrapText="1"/>
      <protection/>
    </xf>
    <xf numFmtId="0" fontId="9" fillId="0" borderId="0" xfId="54" applyNumberFormat="1" applyFont="1" applyFill="1" applyBorder="1" applyAlignment="1">
      <alignment horizontal="left" vertical="center" wrapText="1"/>
      <protection/>
    </xf>
    <xf numFmtId="178" fontId="9" fillId="0" borderId="0" xfId="54" applyNumberFormat="1" applyFont="1" applyFill="1" applyBorder="1" applyAlignment="1">
      <alignment horizontal="center" vertical="center" wrapText="1"/>
      <protection/>
    </xf>
    <xf numFmtId="0" fontId="17" fillId="0" borderId="0" xfId="56" applyNumberFormat="1" applyFont="1">
      <alignment/>
      <protection/>
    </xf>
    <xf numFmtId="0" fontId="17" fillId="0" borderId="0" xfId="56" applyNumberFormat="1" applyFont="1" applyAlignment="1">
      <alignment horizontal="right"/>
      <protection/>
    </xf>
    <xf numFmtId="0" fontId="11" fillId="0" borderId="10" xfId="56" applyNumberFormat="1" applyFont="1" applyBorder="1" applyAlignment="1">
      <alignment wrapText="1"/>
      <protection/>
    </xf>
    <xf numFmtId="0" fontId="11" fillId="0" borderId="10" xfId="56" applyNumberFormat="1" applyFont="1" applyBorder="1" applyAlignment="1">
      <alignment horizontal="center"/>
      <protection/>
    </xf>
    <xf numFmtId="0" fontId="11" fillId="0" borderId="10" xfId="56" applyNumberFormat="1" applyFont="1" applyBorder="1" applyAlignment="1">
      <alignment horizontal="center" wrapText="1"/>
      <protection/>
    </xf>
    <xf numFmtId="14" fontId="70" fillId="32" borderId="0" xfId="56" applyNumberFormat="1" applyFont="1" applyFill="1" applyAlignment="1">
      <alignment vertical="center" wrapText="1"/>
      <protection/>
    </xf>
    <xf numFmtId="0" fontId="71" fillId="32" borderId="0" xfId="56" applyNumberFormat="1" applyFont="1" applyFill="1" applyAlignment="1">
      <alignment vertical="center" wrapText="1"/>
      <protection/>
    </xf>
    <xf numFmtId="0" fontId="14" fillId="0" borderId="0" xfId="55" applyFont="1" applyBorder="1" applyAlignment="1">
      <alignment vertical="center"/>
      <protection/>
    </xf>
    <xf numFmtId="0" fontId="0" fillId="0" borderId="0" xfId="55" applyBorder="1">
      <alignment/>
      <protection/>
    </xf>
    <xf numFmtId="0" fontId="0" fillId="33" borderId="0" xfId="55" applyFill="1" applyBorder="1">
      <alignment/>
      <protection/>
    </xf>
    <xf numFmtId="0" fontId="0" fillId="0" borderId="0" xfId="55">
      <alignment/>
      <protection/>
    </xf>
    <xf numFmtId="0" fontId="4" fillId="0" borderId="13" xfId="55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justify" vertical="top" wrapText="1"/>
    </xf>
    <xf numFmtId="0" fontId="64" fillId="0" borderId="10" xfId="0" applyFont="1" applyBorder="1" applyAlignment="1">
      <alignment vertical="top" wrapText="1"/>
    </xf>
    <xf numFmtId="0" fontId="64" fillId="0" borderId="10" xfId="0" applyFont="1" applyBorder="1" applyAlignment="1">
      <alignment horizontal="center" vertical="top" wrapText="1"/>
    </xf>
    <xf numFmtId="0" fontId="72" fillId="0" borderId="10" xfId="0" applyFont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center" wrapText="1"/>
    </xf>
    <xf numFmtId="2" fontId="68" fillId="0" borderId="13" xfId="0" applyNumberFormat="1" applyFont="1" applyBorder="1" applyAlignment="1">
      <alignment horizontal="center" vertical="center" wrapText="1"/>
    </xf>
    <xf numFmtId="2" fontId="68" fillId="0" borderId="14" xfId="0" applyNumberFormat="1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180" fontId="2" fillId="0" borderId="0" xfId="0" applyNumberFormat="1" applyFont="1" applyAlignment="1">
      <alignment/>
    </xf>
    <xf numFmtId="0" fontId="73" fillId="0" borderId="10" xfId="0" applyFont="1" applyBorder="1" applyAlignment="1" applyProtection="1">
      <alignment horizontal="left" vertical="top" wrapText="1"/>
      <protection locked="0"/>
    </xf>
    <xf numFmtId="0" fontId="11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/>
    </xf>
    <xf numFmtId="2" fontId="68" fillId="33" borderId="12" xfId="0" applyNumberFormat="1" applyFont="1" applyFill="1" applyBorder="1" applyAlignment="1">
      <alignment horizontal="center" vertical="center" wrapText="1"/>
    </xf>
    <xf numFmtId="49" fontId="68" fillId="34" borderId="10" xfId="55" applyNumberFormat="1" applyFont="1" applyFill="1" applyBorder="1" applyAlignment="1">
      <alignment horizontal="center" vertical="center"/>
      <protection/>
    </xf>
    <xf numFmtId="0" fontId="68" fillId="34" borderId="10" xfId="55" applyFont="1" applyFill="1" applyBorder="1" applyAlignment="1">
      <alignment horizontal="center" vertical="center"/>
      <protection/>
    </xf>
    <xf numFmtId="0" fontId="68" fillId="35" borderId="10" xfId="55" applyFont="1" applyFill="1" applyBorder="1" applyAlignment="1">
      <alignment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180" fontId="4" fillId="0" borderId="10" xfId="55" applyNumberFormat="1" applyFont="1" applyBorder="1" applyAlignment="1">
      <alignment horizontal="center" vertical="center" wrapText="1"/>
      <protection/>
    </xf>
    <xf numFmtId="0" fontId="68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Alignment="1">
      <alignment horizontal="center" wrapText="1"/>
    </xf>
    <xf numFmtId="0" fontId="69" fillId="0" borderId="0" xfId="0" applyFont="1" applyAlignment="1">
      <alignment horizontal="center" vertical="top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64" fillId="0" borderId="0" xfId="0" applyFont="1" applyBorder="1" applyAlignment="1">
      <alignment horizontal="center" vertical="top" wrapText="1"/>
    </xf>
    <xf numFmtId="0" fontId="1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0" fillId="0" borderId="0" xfId="54" applyNumberFormat="1" applyFont="1" applyFill="1" applyBorder="1" applyAlignment="1">
      <alignment vertical="center" wrapText="1"/>
      <protection/>
    </xf>
    <xf numFmtId="0" fontId="17" fillId="0" borderId="0" xfId="54" applyNumberFormat="1" applyFont="1" applyBorder="1" applyAlignment="1">
      <alignment vertical="center" wrapText="1"/>
      <protection/>
    </xf>
    <xf numFmtId="49" fontId="9" fillId="0" borderId="0" xfId="54" applyNumberFormat="1" applyFont="1" applyBorder="1" applyAlignment="1">
      <alignment horizontal="center" vertical="center" wrapText="1"/>
      <protection/>
    </xf>
    <xf numFmtId="49" fontId="20" fillId="0" borderId="0" xfId="54" applyNumberFormat="1" applyFont="1" applyFill="1" applyBorder="1" applyAlignment="1">
      <alignment horizontal="center" vertical="center" wrapText="1"/>
      <protection/>
    </xf>
    <xf numFmtId="0" fontId="17" fillId="0" borderId="0" xfId="54" applyNumberFormat="1" applyFont="1" applyBorder="1" applyAlignment="1">
      <alignment horizontal="center" vertical="center" wrapText="1"/>
      <protection/>
    </xf>
    <xf numFmtId="0" fontId="20" fillId="0" borderId="0" xfId="54" applyNumberFormat="1" applyFont="1" applyFill="1" applyBorder="1" applyAlignment="1">
      <alignment horizontal="center" vertical="center" wrapText="1"/>
      <protection/>
    </xf>
    <xf numFmtId="0" fontId="9" fillId="0" borderId="0" xfId="54" applyNumberFormat="1" applyFont="1" applyBorder="1" applyAlignment="1">
      <alignment horizontal="center" vertical="center" wrapText="1"/>
      <protection/>
    </xf>
    <xf numFmtId="0" fontId="20" fillId="0" borderId="0" xfId="54" applyNumberFormat="1" applyFont="1" applyBorder="1" applyAlignment="1">
      <alignment vertical="center" wrapText="1"/>
      <protection/>
    </xf>
    <xf numFmtId="0" fontId="9" fillId="0" borderId="0" xfId="54" applyNumberFormat="1" applyFont="1" applyBorder="1" applyAlignment="1">
      <alignment horizontal="left" vertical="center" wrapText="1"/>
      <protection/>
    </xf>
    <xf numFmtId="49" fontId="20" fillId="0" borderId="0" xfId="54" applyNumberFormat="1" applyFont="1" applyBorder="1" applyAlignment="1">
      <alignment horizontal="center" vertical="center" wrapText="1"/>
      <protection/>
    </xf>
    <xf numFmtId="0" fontId="20" fillId="0" borderId="0" xfId="54" applyNumberFormat="1" applyFont="1" applyBorder="1" applyAlignment="1">
      <alignment horizontal="center" vertical="center" wrapText="1"/>
      <protection/>
    </xf>
    <xf numFmtId="0" fontId="20" fillId="0" borderId="0" xfId="54" applyNumberFormat="1" applyFont="1" applyBorder="1" applyAlignment="1">
      <alignment horizontal="left" vertical="center" wrapText="1"/>
      <protection/>
    </xf>
    <xf numFmtId="0" fontId="19" fillId="0" borderId="13" xfId="54" applyNumberFormat="1" applyFont="1" applyFill="1" applyBorder="1" applyAlignment="1">
      <alignment horizontal="center" vertical="center" wrapText="1"/>
      <protection/>
    </xf>
    <xf numFmtId="0" fontId="19" fillId="0" borderId="15" xfId="54" applyNumberFormat="1" applyFont="1" applyFill="1" applyBorder="1" applyAlignment="1">
      <alignment horizontal="center" vertical="center" wrapText="1"/>
      <protection/>
    </xf>
    <xf numFmtId="0" fontId="19" fillId="0" borderId="10" xfId="54" applyNumberFormat="1" applyFont="1" applyBorder="1" applyAlignment="1">
      <alignment horizontal="left" vertical="center" wrapText="1"/>
      <protection/>
    </xf>
    <xf numFmtId="0" fontId="19" fillId="0" borderId="13" xfId="54" applyNumberFormat="1" applyFont="1" applyBorder="1" applyAlignment="1">
      <alignment horizontal="left" vertical="center" wrapText="1"/>
      <protection/>
    </xf>
    <xf numFmtId="0" fontId="19" fillId="0" borderId="10" xfId="54" applyNumberFormat="1" applyFont="1" applyBorder="1" applyAlignment="1">
      <alignment horizontal="center" vertical="center" wrapText="1"/>
      <protection/>
    </xf>
    <xf numFmtId="0" fontId="19" fillId="0" borderId="13" xfId="54" applyNumberFormat="1" applyFont="1" applyBorder="1" applyAlignment="1">
      <alignment horizontal="center" vertical="center" wrapText="1"/>
      <protection/>
    </xf>
    <xf numFmtId="49" fontId="68" fillId="34" borderId="16" xfId="0" applyNumberFormat="1" applyFont="1" applyFill="1" applyBorder="1" applyAlignment="1">
      <alignment horizontal="center" vertical="center"/>
    </xf>
    <xf numFmtId="49" fontId="68" fillId="34" borderId="17" xfId="0" applyNumberFormat="1" applyFont="1" applyFill="1" applyBorder="1" applyAlignment="1">
      <alignment horizontal="center" vertical="center"/>
    </xf>
    <xf numFmtId="49" fontId="68" fillId="34" borderId="14" xfId="0" applyNumberFormat="1" applyFont="1" applyFill="1" applyBorder="1" applyAlignment="1">
      <alignment horizontal="center" vertical="center"/>
    </xf>
    <xf numFmtId="49" fontId="68" fillId="34" borderId="18" xfId="0" applyNumberFormat="1" applyFont="1" applyFill="1" applyBorder="1" applyAlignment="1">
      <alignment horizontal="center" vertical="center"/>
    </xf>
    <xf numFmtId="49" fontId="68" fillId="34" borderId="0" xfId="0" applyNumberFormat="1" applyFont="1" applyFill="1" applyBorder="1" applyAlignment="1">
      <alignment horizontal="center" vertical="center"/>
    </xf>
    <xf numFmtId="49" fontId="68" fillId="34" borderId="19" xfId="0" applyNumberFormat="1" applyFont="1" applyFill="1" applyBorder="1" applyAlignment="1">
      <alignment horizontal="center" vertical="center"/>
    </xf>
    <xf numFmtId="49" fontId="68" fillId="34" borderId="20" xfId="0" applyNumberFormat="1" applyFont="1" applyFill="1" applyBorder="1" applyAlignment="1">
      <alignment horizontal="center" vertical="center"/>
    </xf>
    <xf numFmtId="49" fontId="68" fillId="34" borderId="21" xfId="0" applyNumberFormat="1" applyFont="1" applyFill="1" applyBorder="1" applyAlignment="1">
      <alignment horizontal="center" vertical="center"/>
    </xf>
    <xf numFmtId="49" fontId="68" fillId="34" borderId="22" xfId="0" applyNumberFormat="1" applyFont="1" applyFill="1" applyBorder="1" applyAlignment="1">
      <alignment horizontal="center" vertical="center"/>
    </xf>
    <xf numFmtId="0" fontId="19" fillId="0" borderId="23" xfId="54" applyNumberFormat="1" applyFont="1" applyFill="1" applyBorder="1" applyAlignment="1">
      <alignment horizontal="center" vertical="center" wrapText="1"/>
      <protection/>
    </xf>
    <xf numFmtId="0" fontId="17" fillId="0" borderId="12" xfId="54" applyNumberFormat="1" applyFont="1" applyFill="1" applyBorder="1" applyAlignment="1">
      <alignment horizontal="center" vertical="center" wrapText="1"/>
      <protection/>
    </xf>
    <xf numFmtId="0" fontId="17" fillId="0" borderId="24" xfId="54" applyNumberFormat="1" applyFont="1" applyFill="1" applyBorder="1" applyAlignment="1">
      <alignment horizontal="center" vertical="center" wrapText="1"/>
      <protection/>
    </xf>
    <xf numFmtId="0" fontId="14" fillId="0" borderId="0" xfId="43" applyNumberFormat="1" applyFont="1" applyBorder="1" applyAlignment="1">
      <alignment horizontal="center" vertical="center"/>
    </xf>
    <xf numFmtId="0" fontId="14" fillId="0" borderId="0" xfId="43" applyNumberFormat="1" applyFont="1" applyBorder="1" applyAlignment="1">
      <alignment horizontal="center" vertical="center" wrapText="1"/>
    </xf>
    <xf numFmtId="0" fontId="12" fillId="0" borderId="0" xfId="43" applyNumberFormat="1" applyFont="1" applyBorder="1" applyAlignment="1">
      <alignment horizontal="center" vertical="top"/>
    </xf>
    <xf numFmtId="0" fontId="18" fillId="0" borderId="0" xfId="43" applyNumberFormat="1" applyFont="1" applyBorder="1" applyAlignment="1">
      <alignment horizontal="center" vertical="center"/>
    </xf>
    <xf numFmtId="0" fontId="12" fillId="0" borderId="0" xfId="43" applyNumberFormat="1" applyFont="1" applyBorder="1" applyAlignment="1">
      <alignment horizontal="center" vertical="center"/>
    </xf>
    <xf numFmtId="0" fontId="14" fillId="0" borderId="0" xfId="43" applyNumberFormat="1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justify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0" xfId="0" applyFont="1" applyAlignment="1">
      <alignment horizontal="justify" wrapText="1"/>
    </xf>
    <xf numFmtId="0" fontId="9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2" fontId="10" fillId="0" borderId="23" xfId="0" applyNumberFormat="1" applyFont="1" applyFill="1" applyBorder="1" applyAlignment="1">
      <alignment horizontal="center"/>
    </xf>
    <xf numFmtId="172" fontId="10" fillId="0" borderId="24" xfId="0" applyNumberFormat="1" applyFont="1" applyFill="1" applyBorder="1" applyAlignment="1">
      <alignment horizontal="center"/>
    </xf>
    <xf numFmtId="172" fontId="10" fillId="0" borderId="12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4" fillId="0" borderId="16" xfId="0" applyFont="1" applyBorder="1" applyAlignment="1">
      <alignment horizontal="center"/>
    </xf>
    <xf numFmtId="0" fontId="74" fillId="0" borderId="17" xfId="0" applyFont="1" applyBorder="1" applyAlignment="1">
      <alignment horizontal="center"/>
    </xf>
    <xf numFmtId="0" fontId="74" fillId="0" borderId="24" xfId="0" applyFont="1" applyBorder="1" applyAlignment="1">
      <alignment horizontal="center"/>
    </xf>
    <xf numFmtId="0" fontId="74" fillId="0" borderId="12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0" xfId="56" applyNumberFormat="1" applyFont="1" applyAlignment="1">
      <alignment horizontal="center" vertical="center" wrapText="1"/>
      <protection/>
    </xf>
    <xf numFmtId="0" fontId="10" fillId="0" borderId="21" xfId="56" applyNumberFormat="1" applyFont="1" applyBorder="1" applyAlignment="1">
      <alignment horizontal="center" vertical="center" wrapText="1"/>
      <protection/>
    </xf>
    <xf numFmtId="0" fontId="11" fillId="0" borderId="16" xfId="56" applyNumberFormat="1" applyFont="1" applyBorder="1" applyAlignment="1">
      <alignment horizontal="center" vertical="center"/>
      <protection/>
    </xf>
    <xf numFmtId="0" fontId="11" fillId="0" borderId="17" xfId="56" applyNumberFormat="1" applyFont="1" applyBorder="1" applyAlignment="1">
      <alignment horizontal="center" vertical="center"/>
      <protection/>
    </xf>
    <xf numFmtId="0" fontId="11" fillId="0" borderId="14" xfId="56" applyNumberFormat="1" applyFont="1" applyBorder="1" applyAlignment="1">
      <alignment horizontal="center" vertical="center"/>
      <protection/>
    </xf>
    <xf numFmtId="0" fontId="11" fillId="0" borderId="18" xfId="56" applyNumberFormat="1" applyFont="1" applyBorder="1" applyAlignment="1">
      <alignment horizontal="center" vertical="center"/>
      <protection/>
    </xf>
    <xf numFmtId="0" fontId="11" fillId="0" borderId="0" xfId="56" applyNumberFormat="1" applyFont="1" applyBorder="1" applyAlignment="1">
      <alignment horizontal="center" vertical="center"/>
      <protection/>
    </xf>
    <xf numFmtId="0" fontId="11" fillId="0" borderId="19" xfId="56" applyNumberFormat="1" applyFont="1" applyBorder="1" applyAlignment="1">
      <alignment horizontal="center" vertical="center"/>
      <protection/>
    </xf>
    <xf numFmtId="0" fontId="11" fillId="0" borderId="20" xfId="56" applyNumberFormat="1" applyFont="1" applyBorder="1" applyAlignment="1">
      <alignment horizontal="center" vertical="center"/>
      <protection/>
    </xf>
    <xf numFmtId="0" fontId="11" fillId="0" borderId="21" xfId="56" applyNumberFormat="1" applyFont="1" applyBorder="1" applyAlignment="1">
      <alignment horizontal="center" vertical="center"/>
      <protection/>
    </xf>
    <xf numFmtId="0" fontId="11" fillId="0" borderId="22" xfId="56" applyNumberFormat="1" applyFont="1" applyBorder="1" applyAlignment="1">
      <alignment horizontal="center" vertical="center"/>
      <protection/>
    </xf>
    <xf numFmtId="0" fontId="4" fillId="0" borderId="13" xfId="55" applyFont="1" applyBorder="1" applyAlignment="1">
      <alignment horizontal="center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7" fillId="0" borderId="23" xfId="55" applyFont="1" applyBorder="1" applyAlignment="1">
      <alignment horizontal="center" vertical="center" wrapText="1"/>
      <protection/>
    </xf>
    <xf numFmtId="0" fontId="7" fillId="0" borderId="12" xfId="55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M12" sqref="M12"/>
    </sheetView>
  </sheetViews>
  <sheetFormatPr defaultColWidth="9.140625" defaultRowHeight="15"/>
  <cols>
    <col min="1" max="5" width="3.28125" style="17" customWidth="1"/>
    <col min="6" max="6" width="27.8515625" style="17" customWidth="1"/>
    <col min="7" max="7" width="16.8515625" style="17" customWidth="1"/>
    <col min="8" max="8" width="5.421875" style="17" customWidth="1"/>
    <col min="9" max="10" width="4.00390625" style="17" customWidth="1"/>
    <col min="11" max="11" width="10.140625" style="17" customWidth="1"/>
    <col min="12" max="12" width="4.57421875" style="17" customWidth="1"/>
    <col min="13" max="15" width="10.57421875" style="17" customWidth="1"/>
    <col min="16" max="17" width="8.8515625" style="17" customWidth="1"/>
    <col min="18" max="16384" width="9.140625" style="17" customWidth="1"/>
  </cols>
  <sheetData>
    <row r="1" spans="1:18" s="16" customFormat="1" ht="36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1" t="s">
        <v>21</v>
      </c>
      <c r="O1" s="151"/>
      <c r="P1" s="151"/>
      <c r="Q1" s="151"/>
      <c r="R1" s="19"/>
    </row>
    <row r="2" spans="1:18" s="16" customFormat="1" ht="27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52" t="s">
        <v>30</v>
      </c>
      <c r="N2" s="152"/>
      <c r="O2" s="152"/>
      <c r="P2" s="152"/>
      <c r="Q2" s="152"/>
      <c r="R2" s="53"/>
    </row>
    <row r="3" spans="1:18" ht="71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53" t="s">
        <v>48</v>
      </c>
      <c r="N3" s="153"/>
      <c r="O3" s="153"/>
      <c r="P3" s="153"/>
      <c r="Q3" s="153"/>
      <c r="R3" s="61"/>
    </row>
    <row r="4" spans="1:18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50" t="s">
        <v>31</v>
      </c>
      <c r="P4" s="150"/>
      <c r="Q4" s="150"/>
      <c r="R4" s="150"/>
    </row>
    <row r="5" spans="1:18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54" t="s">
        <v>49</v>
      </c>
      <c r="N5" s="154"/>
      <c r="O5" s="154"/>
      <c r="P5" s="154"/>
      <c r="Q5" s="154"/>
      <c r="R5" s="62"/>
    </row>
    <row r="6" spans="1:18" ht="18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55" t="s">
        <v>32</v>
      </c>
      <c r="N6" s="155"/>
      <c r="O6" s="155"/>
      <c r="P6" s="155"/>
      <c r="Q6" s="155"/>
      <c r="R6" s="63"/>
    </row>
    <row r="7" spans="1:18" ht="18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56" t="s">
        <v>33</v>
      </c>
      <c r="O7" s="156"/>
      <c r="P7" s="156"/>
      <c r="Q7" s="156"/>
      <c r="R7" s="64"/>
    </row>
    <row r="8" spans="1:18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55" t="s">
        <v>34</v>
      </c>
      <c r="O8" s="155"/>
      <c r="P8" s="155"/>
      <c r="Q8" s="155"/>
      <c r="R8" s="63"/>
    </row>
    <row r="9" spans="1:17" s="16" customFormat="1" ht="17.25" customHeight="1">
      <c r="A9" s="149" t="s">
        <v>57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</row>
    <row r="10" spans="1:17" s="16" customFormat="1" ht="17.25" customHeight="1">
      <c r="A10" s="149" t="s">
        <v>270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</row>
    <row r="11" spans="1:17" s="16" customFormat="1" ht="17.25" customHeight="1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s="16" customFormat="1" ht="17.25" customHeight="1">
      <c r="A12" s="5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</sheetData>
  <sheetProtection/>
  <mergeCells count="10">
    <mergeCell ref="A10:Q10"/>
    <mergeCell ref="A9:Q9"/>
    <mergeCell ref="O4:R4"/>
    <mergeCell ref="N1:Q1"/>
    <mergeCell ref="M2:Q2"/>
    <mergeCell ref="M3:Q3"/>
    <mergeCell ref="M5:Q5"/>
    <mergeCell ref="N8:Q8"/>
    <mergeCell ref="N7:Q7"/>
    <mergeCell ref="M6:Q6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6"/>
  <sheetViews>
    <sheetView zoomScale="80" zoomScaleNormal="80" zoomScaleSheetLayoutView="75" zoomScalePageLayoutView="0" workbookViewId="0" topLeftCell="A1">
      <selection activeCell="A11" sqref="A11:Q13"/>
    </sheetView>
  </sheetViews>
  <sheetFormatPr defaultColWidth="9.140625" defaultRowHeight="15"/>
  <cols>
    <col min="1" max="5" width="4.57421875" style="83" customWidth="1"/>
    <col min="6" max="6" width="31.28125" style="83" customWidth="1"/>
    <col min="7" max="7" width="23.28125" style="83" customWidth="1"/>
    <col min="8" max="10" width="9.140625" style="83" customWidth="1"/>
    <col min="11" max="11" width="10.57421875" style="83" customWidth="1"/>
    <col min="12" max="12" width="9.140625" style="83" customWidth="1"/>
    <col min="13" max="15" width="9.140625" style="83" bestFit="1" customWidth="1"/>
    <col min="16" max="16" width="9.57421875" style="83" bestFit="1" customWidth="1"/>
    <col min="17" max="17" width="9.140625" style="83" bestFit="1" customWidth="1"/>
    <col min="18" max="16384" width="9.140625" style="83" customWidth="1"/>
  </cols>
  <sheetData>
    <row r="3" spans="1:17" ht="15.75">
      <c r="A3" s="81"/>
      <c r="B3" s="187" t="s">
        <v>248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81"/>
    </row>
    <row r="4" spans="1:17" ht="15.75">
      <c r="A4" s="188" t="s">
        <v>247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81"/>
    </row>
    <row r="5" spans="1:17" ht="15.75">
      <c r="A5" s="81"/>
      <c r="B5" s="82"/>
      <c r="C5" s="82"/>
      <c r="D5" s="82"/>
      <c r="E5" s="82"/>
      <c r="F5" s="189" t="s">
        <v>249</v>
      </c>
      <c r="G5" s="189"/>
      <c r="H5" s="189"/>
      <c r="I5" s="189"/>
      <c r="J5" s="189"/>
      <c r="K5" s="189"/>
      <c r="L5" s="189"/>
      <c r="M5" s="189"/>
      <c r="N5" s="189"/>
      <c r="O5" s="82"/>
      <c r="P5" s="82"/>
      <c r="Q5" s="81"/>
    </row>
    <row r="6" spans="1:17" ht="15.75">
      <c r="A6" s="81"/>
      <c r="B6" s="82"/>
      <c r="C6" s="82"/>
      <c r="D6" s="82"/>
      <c r="E6" s="82"/>
      <c r="F6" s="82"/>
      <c r="G6" s="190" t="s">
        <v>250</v>
      </c>
      <c r="H6" s="191"/>
      <c r="I6" s="191"/>
      <c r="J6" s="191"/>
      <c r="K6" s="191"/>
      <c r="L6" s="191"/>
      <c r="M6" s="82"/>
      <c r="N6" s="82"/>
      <c r="O6" s="82"/>
      <c r="P6" s="82"/>
      <c r="Q6" s="81"/>
    </row>
    <row r="7" spans="1:17" ht="15.75">
      <c r="A7" s="192" t="s">
        <v>251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</row>
    <row r="8" spans="1:17" ht="42.75" customHeight="1">
      <c r="A8" s="173" t="s">
        <v>7</v>
      </c>
      <c r="B8" s="173"/>
      <c r="C8" s="173"/>
      <c r="D8" s="173"/>
      <c r="E8" s="173"/>
      <c r="F8" s="171" t="s">
        <v>252</v>
      </c>
      <c r="G8" s="173" t="s">
        <v>253</v>
      </c>
      <c r="H8" s="173" t="s">
        <v>254</v>
      </c>
      <c r="I8" s="173"/>
      <c r="J8" s="173"/>
      <c r="K8" s="173"/>
      <c r="L8" s="173"/>
      <c r="M8" s="184" t="s">
        <v>255</v>
      </c>
      <c r="N8" s="186"/>
      <c r="O8" s="185"/>
      <c r="P8" s="184" t="s">
        <v>256</v>
      </c>
      <c r="Q8" s="185"/>
    </row>
    <row r="9" spans="1:17" ht="39" customHeight="1">
      <c r="A9" s="173"/>
      <c r="B9" s="173"/>
      <c r="C9" s="173"/>
      <c r="D9" s="173"/>
      <c r="E9" s="173"/>
      <c r="F9" s="171"/>
      <c r="G9" s="173"/>
      <c r="H9" s="173" t="s">
        <v>17</v>
      </c>
      <c r="I9" s="173" t="s">
        <v>257</v>
      </c>
      <c r="J9" s="173" t="s">
        <v>258</v>
      </c>
      <c r="K9" s="173" t="s">
        <v>259</v>
      </c>
      <c r="L9" s="173" t="s">
        <v>260</v>
      </c>
      <c r="M9" s="169" t="s">
        <v>261</v>
      </c>
      <c r="N9" s="169" t="s">
        <v>262</v>
      </c>
      <c r="O9" s="169" t="s">
        <v>263</v>
      </c>
      <c r="P9" s="169" t="s">
        <v>264</v>
      </c>
      <c r="Q9" s="169" t="s">
        <v>265</v>
      </c>
    </row>
    <row r="10" spans="1:17" ht="96.75" customHeight="1">
      <c r="A10" s="84" t="s">
        <v>11</v>
      </c>
      <c r="B10" s="84" t="s">
        <v>8</v>
      </c>
      <c r="C10" s="84" t="s">
        <v>9</v>
      </c>
      <c r="D10" s="84" t="s">
        <v>10</v>
      </c>
      <c r="E10" s="84" t="s">
        <v>266</v>
      </c>
      <c r="F10" s="172"/>
      <c r="G10" s="174"/>
      <c r="H10" s="174"/>
      <c r="I10" s="174"/>
      <c r="J10" s="174"/>
      <c r="K10" s="174"/>
      <c r="L10" s="174"/>
      <c r="M10" s="170"/>
      <c r="N10" s="170" t="s">
        <v>262</v>
      </c>
      <c r="O10" s="170" t="s">
        <v>263</v>
      </c>
      <c r="P10" s="170" t="s">
        <v>267</v>
      </c>
      <c r="Q10" s="170" t="s">
        <v>265</v>
      </c>
    </row>
    <row r="11" spans="1:17" ht="15">
      <c r="A11" s="175" t="s">
        <v>269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7"/>
    </row>
    <row r="12" spans="1:17" ht="15">
      <c r="A12" s="178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80"/>
    </row>
    <row r="13" spans="1:17" ht="15">
      <c r="A13" s="181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3"/>
    </row>
    <row r="14" spans="1:17" ht="15">
      <c r="A14" s="166"/>
      <c r="B14" s="167"/>
      <c r="C14" s="166"/>
      <c r="D14" s="167"/>
      <c r="E14" s="167"/>
      <c r="F14" s="164"/>
      <c r="G14" s="87"/>
      <c r="H14" s="86"/>
      <c r="I14" s="86"/>
      <c r="J14" s="85"/>
      <c r="K14" s="85"/>
      <c r="L14" s="86"/>
      <c r="M14" s="88"/>
      <c r="N14" s="88"/>
      <c r="O14" s="88"/>
      <c r="P14" s="88"/>
      <c r="Q14" s="88"/>
    </row>
    <row r="15" spans="1:17" ht="15">
      <c r="A15" s="166"/>
      <c r="B15" s="167"/>
      <c r="C15" s="166"/>
      <c r="D15" s="167"/>
      <c r="E15" s="167"/>
      <c r="F15" s="164"/>
      <c r="G15" s="87"/>
      <c r="H15" s="86"/>
      <c r="I15" s="86"/>
      <c r="J15" s="85"/>
      <c r="K15" s="85"/>
      <c r="L15" s="86"/>
      <c r="M15" s="89"/>
      <c r="N15" s="89"/>
      <c r="O15" s="89"/>
      <c r="P15" s="88"/>
      <c r="Q15" s="88"/>
    </row>
    <row r="16" spans="1:17" ht="15">
      <c r="A16" s="159"/>
      <c r="B16" s="163"/>
      <c r="C16" s="159"/>
      <c r="D16" s="163"/>
      <c r="E16" s="163"/>
      <c r="F16" s="165"/>
      <c r="G16" s="165"/>
      <c r="H16" s="91"/>
      <c r="I16" s="90"/>
      <c r="J16" s="90"/>
      <c r="K16" s="90"/>
      <c r="L16" s="91"/>
      <c r="M16" s="93"/>
      <c r="N16" s="93"/>
      <c r="O16" s="93"/>
      <c r="P16" s="93"/>
      <c r="Q16" s="93"/>
    </row>
    <row r="17" spans="1:17" ht="15">
      <c r="A17" s="159"/>
      <c r="B17" s="163"/>
      <c r="C17" s="159"/>
      <c r="D17" s="163"/>
      <c r="E17" s="163"/>
      <c r="F17" s="165"/>
      <c r="G17" s="165"/>
      <c r="H17" s="91"/>
      <c r="I17" s="90"/>
      <c r="J17" s="90"/>
      <c r="K17" s="90"/>
      <c r="L17" s="91"/>
      <c r="M17" s="93"/>
      <c r="N17" s="93"/>
      <c r="O17" s="93"/>
      <c r="P17" s="93"/>
      <c r="Q17" s="93"/>
    </row>
    <row r="18" spans="1:17" ht="15">
      <c r="A18" s="159"/>
      <c r="B18" s="163"/>
      <c r="C18" s="159"/>
      <c r="D18" s="163"/>
      <c r="E18" s="163"/>
      <c r="F18" s="165"/>
      <c r="G18" s="165"/>
      <c r="H18" s="91"/>
      <c r="I18" s="90"/>
      <c r="J18" s="90"/>
      <c r="K18" s="90"/>
      <c r="L18" s="91"/>
      <c r="M18" s="93"/>
      <c r="N18" s="93"/>
      <c r="O18" s="93"/>
      <c r="P18" s="93"/>
      <c r="Q18" s="93"/>
    </row>
    <row r="19" spans="1:17" ht="15">
      <c r="A19" s="90"/>
      <c r="B19" s="91"/>
      <c r="C19" s="90"/>
      <c r="D19" s="91"/>
      <c r="E19" s="91"/>
      <c r="F19" s="92"/>
      <c r="G19" s="92"/>
      <c r="H19" s="91"/>
      <c r="I19" s="90"/>
      <c r="J19" s="90"/>
      <c r="K19" s="90"/>
      <c r="L19" s="91"/>
      <c r="M19" s="94"/>
      <c r="N19" s="94"/>
      <c r="O19" s="94"/>
      <c r="P19" s="94"/>
      <c r="Q19" s="94"/>
    </row>
    <row r="20" spans="1:17" ht="15">
      <c r="A20" s="166"/>
      <c r="B20" s="167"/>
      <c r="C20" s="166"/>
      <c r="D20" s="167"/>
      <c r="E20" s="167"/>
      <c r="F20" s="168"/>
      <c r="G20" s="87"/>
      <c r="H20" s="86"/>
      <c r="I20" s="86"/>
      <c r="J20" s="85"/>
      <c r="K20" s="85"/>
      <c r="L20" s="86"/>
      <c r="M20" s="96"/>
      <c r="N20" s="96"/>
      <c r="O20" s="96"/>
      <c r="P20" s="96"/>
      <c r="Q20" s="96"/>
    </row>
    <row r="21" spans="1:17" ht="15">
      <c r="A21" s="166"/>
      <c r="B21" s="167"/>
      <c r="C21" s="166"/>
      <c r="D21" s="167"/>
      <c r="E21" s="167"/>
      <c r="F21" s="168"/>
      <c r="G21" s="87"/>
      <c r="H21" s="86"/>
      <c r="I21" s="86"/>
      <c r="J21" s="85"/>
      <c r="K21" s="85"/>
      <c r="L21" s="86"/>
      <c r="M21" s="96"/>
      <c r="N21" s="96"/>
      <c r="O21" s="96"/>
      <c r="P21" s="96"/>
      <c r="Q21" s="96"/>
    </row>
    <row r="22" spans="1:17" ht="15">
      <c r="A22" s="166"/>
      <c r="B22" s="167"/>
      <c r="C22" s="166"/>
      <c r="D22" s="167"/>
      <c r="E22" s="167"/>
      <c r="F22" s="168"/>
      <c r="G22" s="87"/>
      <c r="H22" s="86"/>
      <c r="I22" s="86"/>
      <c r="J22" s="85"/>
      <c r="K22" s="85"/>
      <c r="L22" s="86"/>
      <c r="M22" s="97"/>
      <c r="N22" s="97"/>
      <c r="O22" s="97"/>
      <c r="P22" s="96"/>
      <c r="Q22" s="96"/>
    </row>
    <row r="23" spans="1:17" ht="15">
      <c r="A23" s="98"/>
      <c r="B23" s="99"/>
      <c r="C23" s="98"/>
      <c r="D23" s="99"/>
      <c r="E23" s="99"/>
      <c r="F23" s="99"/>
      <c r="G23" s="92"/>
      <c r="H23" s="91"/>
      <c r="I23" s="90"/>
      <c r="J23" s="90"/>
      <c r="K23" s="90"/>
      <c r="L23" s="91"/>
      <c r="M23" s="94"/>
      <c r="N23" s="94"/>
      <c r="O23" s="94"/>
      <c r="P23" s="94"/>
      <c r="Q23" s="94"/>
    </row>
    <row r="24" spans="1:17" ht="15">
      <c r="A24" s="160"/>
      <c r="B24" s="162"/>
      <c r="C24" s="160"/>
      <c r="D24" s="163"/>
      <c r="E24" s="163"/>
      <c r="F24" s="157"/>
      <c r="G24" s="95"/>
      <c r="H24" s="91"/>
      <c r="I24" s="90"/>
      <c r="J24" s="90"/>
      <c r="K24" s="90"/>
      <c r="L24" s="91"/>
      <c r="M24" s="103"/>
      <c r="N24" s="103"/>
      <c r="O24" s="103"/>
      <c r="P24" s="103"/>
      <c r="Q24" s="103"/>
    </row>
    <row r="25" spans="1:17" ht="62.25" customHeight="1">
      <c r="A25" s="161"/>
      <c r="B25" s="161"/>
      <c r="C25" s="161"/>
      <c r="D25" s="161"/>
      <c r="E25" s="161"/>
      <c r="F25" s="158"/>
      <c r="G25" s="102"/>
      <c r="H25" s="101"/>
      <c r="I25" s="101"/>
      <c r="J25" s="100"/>
      <c r="K25" s="100"/>
      <c r="L25" s="101"/>
      <c r="M25" s="103"/>
      <c r="N25" s="103"/>
      <c r="O25" s="103"/>
      <c r="P25" s="103"/>
      <c r="Q25" s="103"/>
    </row>
    <row r="26" spans="1:17" ht="54" customHeight="1">
      <c r="A26" s="104"/>
      <c r="B26" s="105"/>
      <c r="C26" s="104"/>
      <c r="D26" s="105"/>
      <c r="E26" s="105"/>
      <c r="F26" s="106"/>
      <c r="G26" s="107"/>
      <c r="H26" s="105"/>
      <c r="I26" s="104"/>
      <c r="J26" s="104"/>
      <c r="K26" s="104"/>
      <c r="L26" s="105"/>
      <c r="M26" s="108"/>
      <c r="N26" s="108"/>
      <c r="O26" s="108"/>
      <c r="P26" s="108"/>
      <c r="Q26" s="108"/>
    </row>
  </sheetData>
  <sheetProtection/>
  <mergeCells count="47">
    <mergeCell ref="H8:L8"/>
    <mergeCell ref="M8:O8"/>
    <mergeCell ref="O9:O10"/>
    <mergeCell ref="P9:P10"/>
    <mergeCell ref="B3:P3"/>
    <mergeCell ref="A4:P4"/>
    <mergeCell ref="F5:N5"/>
    <mergeCell ref="G6:L6"/>
    <mergeCell ref="A7:Q7"/>
    <mergeCell ref="A8:E9"/>
    <mergeCell ref="F8:F10"/>
    <mergeCell ref="G8:G10"/>
    <mergeCell ref="Q9:Q10"/>
    <mergeCell ref="A11:Q13"/>
    <mergeCell ref="P8:Q8"/>
    <mergeCell ref="H9:H10"/>
    <mergeCell ref="I9:I10"/>
    <mergeCell ref="J9:J10"/>
    <mergeCell ref="K9:K10"/>
    <mergeCell ref="L9:L10"/>
    <mergeCell ref="M9:M10"/>
    <mergeCell ref="N9:N10"/>
    <mergeCell ref="D16:D18"/>
    <mergeCell ref="E16:E18"/>
    <mergeCell ref="F16:F18"/>
    <mergeCell ref="A14:A15"/>
    <mergeCell ref="B14:B15"/>
    <mergeCell ref="C14:C15"/>
    <mergeCell ref="D14:D15"/>
    <mergeCell ref="E14:E15"/>
    <mergeCell ref="F14:F15"/>
    <mergeCell ref="G16:G18"/>
    <mergeCell ref="A20:A22"/>
    <mergeCell ref="B20:B22"/>
    <mergeCell ref="C20:C22"/>
    <mergeCell ref="D20:D22"/>
    <mergeCell ref="E20:E22"/>
    <mergeCell ref="F20:F22"/>
    <mergeCell ref="A16:A18"/>
    <mergeCell ref="B16:B18"/>
    <mergeCell ref="F24:F25"/>
    <mergeCell ref="C16:C18"/>
    <mergeCell ref="A24:A25"/>
    <mergeCell ref="B24:B25"/>
    <mergeCell ref="C24:C25"/>
    <mergeCell ref="D24:D25"/>
    <mergeCell ref="E24:E25"/>
  </mergeCells>
  <printOptions/>
  <pageMargins left="0.1180555522441864" right="0.1180555522441864" top="0.15736110508441925" bottom="0.15736110508441925" header="0.31486111879348755" footer="0.31486111879348755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90" zoomScaleNormal="90" zoomScalePageLayoutView="0" workbookViewId="0" topLeftCell="A1">
      <selection activeCell="A3" sqref="A3:G3"/>
    </sheetView>
  </sheetViews>
  <sheetFormatPr defaultColWidth="9.140625" defaultRowHeight="15"/>
  <cols>
    <col min="1" max="2" width="6.00390625" style="17" customWidth="1"/>
    <col min="3" max="3" width="22.00390625" style="17" customWidth="1"/>
    <col min="4" max="4" width="55.57421875" style="17" customWidth="1"/>
    <col min="5" max="5" width="17.57421875" style="17" customWidth="1"/>
    <col min="6" max="6" width="15.140625" style="17" customWidth="1"/>
    <col min="7" max="7" width="16.140625" style="17" customWidth="1"/>
    <col min="8" max="16384" width="9.140625" style="17" customWidth="1"/>
  </cols>
  <sheetData>
    <row r="1" spans="1:7" s="16" customFormat="1" ht="18" customHeight="1">
      <c r="A1" s="21"/>
      <c r="B1" s="21"/>
      <c r="C1" s="21"/>
      <c r="D1" s="21"/>
      <c r="E1" s="21"/>
      <c r="F1" s="21"/>
      <c r="G1" s="21" t="s">
        <v>36</v>
      </c>
    </row>
    <row r="2" spans="1:7" s="16" customFormat="1" ht="17.25" customHeight="1">
      <c r="A2" s="193" t="s">
        <v>35</v>
      </c>
      <c r="B2" s="193"/>
      <c r="C2" s="193"/>
      <c r="D2" s="193"/>
      <c r="E2" s="193"/>
      <c r="F2" s="193"/>
      <c r="G2" s="193"/>
    </row>
    <row r="3" spans="1:7" s="16" customFormat="1" ht="17.25" customHeight="1">
      <c r="A3" s="193" t="s">
        <v>271</v>
      </c>
      <c r="B3" s="193"/>
      <c r="C3" s="193"/>
      <c r="D3" s="193"/>
      <c r="E3" s="193"/>
      <c r="F3" s="193"/>
      <c r="G3" s="193"/>
    </row>
    <row r="4" spans="1:17" s="20" customFormat="1" ht="15" customHeight="1">
      <c r="A4" s="151" t="s">
        <v>58</v>
      </c>
      <c r="B4" s="151"/>
      <c r="C4" s="151"/>
      <c r="D4" s="151"/>
      <c r="E4" s="151"/>
      <c r="F4" s="151"/>
      <c r="G4" s="151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s="20" customFormat="1" ht="15.75" customHeight="1">
      <c r="A5" s="151" t="s">
        <v>50</v>
      </c>
      <c r="B5" s="151"/>
      <c r="C5" s="151"/>
      <c r="D5" s="151"/>
      <c r="E5" s="151"/>
      <c r="F5" s="151"/>
      <c r="G5" s="151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7" s="16" customFormat="1" ht="17.25" customHeight="1">
      <c r="A6" s="22"/>
      <c r="B6" s="22"/>
      <c r="C6" s="22"/>
      <c r="D6" s="22"/>
      <c r="E6" s="22"/>
      <c r="F6" s="22"/>
      <c r="G6" s="22"/>
    </row>
    <row r="7" spans="1:7" ht="5.25" customHeight="1">
      <c r="A7" s="4"/>
      <c r="B7" s="4"/>
      <c r="C7" s="4"/>
      <c r="D7" s="4"/>
      <c r="E7" s="4"/>
      <c r="F7" s="4"/>
      <c r="G7" s="4"/>
    </row>
    <row r="8" spans="1:7" s="23" customFormat="1" ht="20.25" customHeight="1">
      <c r="A8" s="194" t="s">
        <v>7</v>
      </c>
      <c r="B8" s="194"/>
      <c r="C8" s="194" t="s">
        <v>18</v>
      </c>
      <c r="D8" s="194" t="s">
        <v>19</v>
      </c>
      <c r="E8" s="197" t="s">
        <v>20</v>
      </c>
      <c r="F8" s="198"/>
      <c r="G8" s="194" t="s">
        <v>28</v>
      </c>
    </row>
    <row r="9" spans="1:7" s="23" customFormat="1" ht="27.75" customHeight="1">
      <c r="A9" s="194"/>
      <c r="B9" s="194"/>
      <c r="C9" s="194" t="s">
        <v>16</v>
      </c>
      <c r="D9" s="194"/>
      <c r="E9" s="195" t="s">
        <v>24</v>
      </c>
      <c r="F9" s="199" t="s">
        <v>25</v>
      </c>
      <c r="G9" s="194"/>
    </row>
    <row r="10" spans="1:7" s="23" customFormat="1" ht="21.75" customHeight="1">
      <c r="A10" s="11" t="s">
        <v>11</v>
      </c>
      <c r="B10" s="11" t="s">
        <v>8</v>
      </c>
      <c r="C10" s="194"/>
      <c r="D10" s="194"/>
      <c r="E10" s="196"/>
      <c r="F10" s="200"/>
      <c r="G10" s="194"/>
    </row>
    <row r="11" spans="1:7" s="23" customFormat="1" ht="14.25" customHeight="1">
      <c r="A11" s="11">
        <v>1</v>
      </c>
      <c r="B11" s="11">
        <v>2</v>
      </c>
      <c r="C11" s="11">
        <v>3</v>
      </c>
      <c r="D11" s="11">
        <v>4</v>
      </c>
      <c r="E11" s="24">
        <v>5</v>
      </c>
      <c r="F11" s="25">
        <v>6</v>
      </c>
      <c r="G11" s="11">
        <v>7</v>
      </c>
    </row>
    <row r="12" spans="1:7" s="26" customFormat="1" ht="15" customHeight="1">
      <c r="A12" s="175" t="s">
        <v>59</v>
      </c>
      <c r="B12" s="176"/>
      <c r="C12" s="176"/>
      <c r="D12" s="176"/>
      <c r="E12" s="176"/>
      <c r="F12" s="176"/>
      <c r="G12" s="177"/>
    </row>
    <row r="13" spans="1:7" s="26" customFormat="1" ht="15" customHeight="1">
      <c r="A13" s="178"/>
      <c r="B13" s="179"/>
      <c r="C13" s="179"/>
      <c r="D13" s="179"/>
      <c r="E13" s="179"/>
      <c r="F13" s="179"/>
      <c r="G13" s="180"/>
    </row>
    <row r="14" spans="1:7" s="26" customFormat="1" ht="15" customHeight="1">
      <c r="A14" s="178"/>
      <c r="B14" s="179"/>
      <c r="C14" s="179"/>
      <c r="D14" s="179"/>
      <c r="E14" s="179"/>
      <c r="F14" s="179"/>
      <c r="G14" s="180"/>
    </row>
    <row r="15" spans="1:7" s="26" customFormat="1" ht="12.75">
      <c r="A15" s="178"/>
      <c r="B15" s="179"/>
      <c r="C15" s="179"/>
      <c r="D15" s="179"/>
      <c r="E15" s="179"/>
      <c r="F15" s="179"/>
      <c r="G15" s="180"/>
    </row>
    <row r="16" spans="1:7" s="26" customFormat="1" ht="12.75">
      <c r="A16" s="178"/>
      <c r="B16" s="179"/>
      <c r="C16" s="179"/>
      <c r="D16" s="179"/>
      <c r="E16" s="179"/>
      <c r="F16" s="179"/>
      <c r="G16" s="180"/>
    </row>
    <row r="17" spans="1:7" s="26" customFormat="1" ht="15" customHeight="1">
      <c r="A17" s="178"/>
      <c r="B17" s="179"/>
      <c r="C17" s="179"/>
      <c r="D17" s="179"/>
      <c r="E17" s="179"/>
      <c r="F17" s="179"/>
      <c r="G17" s="180"/>
    </row>
    <row r="18" spans="1:7" s="26" customFormat="1" ht="12.75">
      <c r="A18" s="178"/>
      <c r="B18" s="179"/>
      <c r="C18" s="179"/>
      <c r="D18" s="179"/>
      <c r="E18" s="179"/>
      <c r="F18" s="179"/>
      <c r="G18" s="180"/>
    </row>
    <row r="19" spans="1:7" s="26" customFormat="1" ht="15" customHeight="1">
      <c r="A19" s="181"/>
      <c r="B19" s="182"/>
      <c r="C19" s="182"/>
      <c r="D19" s="182"/>
      <c r="E19" s="182"/>
      <c r="F19" s="182"/>
      <c r="G19" s="183"/>
    </row>
  </sheetData>
  <sheetProtection/>
  <mergeCells count="12">
    <mergeCell ref="G8:G10"/>
    <mergeCell ref="A12:G19"/>
    <mergeCell ref="A2:G2"/>
    <mergeCell ref="A8:B9"/>
    <mergeCell ref="C8:C10"/>
    <mergeCell ref="D8:D10"/>
    <mergeCell ref="E9:E10"/>
    <mergeCell ref="E8:F8"/>
    <mergeCell ref="F9:F10"/>
    <mergeCell ref="A3:G3"/>
    <mergeCell ref="A4:G4"/>
    <mergeCell ref="A5:G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5"/>
  <sheetViews>
    <sheetView zoomScale="80" zoomScaleNormal="80" zoomScalePageLayoutView="0" workbookViewId="0" topLeftCell="A70">
      <selection activeCell="N43" sqref="N43"/>
    </sheetView>
  </sheetViews>
  <sheetFormatPr defaultColWidth="8.8515625" defaultRowHeight="15"/>
  <cols>
    <col min="1" max="1" width="3.8515625" style="7" customWidth="1"/>
    <col min="2" max="2" width="3.00390625" style="7" customWidth="1"/>
    <col min="3" max="3" width="3.8515625" style="7" customWidth="1"/>
    <col min="4" max="4" width="3.00390625" style="7" customWidth="1"/>
    <col min="5" max="5" width="28.421875" style="7" customWidth="1"/>
    <col min="6" max="6" width="25.8515625" style="7" customWidth="1"/>
    <col min="7" max="7" width="44.140625" style="7" customWidth="1"/>
    <col min="8" max="8" width="11.8515625" style="55" customWidth="1"/>
    <col min="9" max="9" width="9.140625" style="7" customWidth="1"/>
    <col min="10" max="10" width="0.13671875" style="58" customWidth="1"/>
    <col min="11" max="11" width="17.421875" style="35" hidden="1" customWidth="1"/>
    <col min="12" max="16384" width="8.8515625" style="7" customWidth="1"/>
  </cols>
  <sheetData>
    <row r="1" spans="8:14" s="14" customFormat="1" ht="14.25" customHeight="1">
      <c r="H1" s="53"/>
      <c r="I1" s="15"/>
      <c r="J1" s="56"/>
      <c r="K1" s="29" t="s">
        <v>38</v>
      </c>
      <c r="L1" s="15"/>
      <c r="M1" s="15"/>
      <c r="N1" s="19"/>
    </row>
    <row r="2" spans="1:11" s="14" customFormat="1" ht="15.75">
      <c r="A2" s="201" t="s">
        <v>37</v>
      </c>
      <c r="B2" s="202"/>
      <c r="C2" s="202"/>
      <c r="D2" s="202"/>
      <c r="E2" s="202"/>
      <c r="F2" s="202"/>
      <c r="G2" s="202"/>
      <c r="H2" s="202"/>
      <c r="I2" s="202"/>
      <c r="J2" s="202"/>
      <c r="K2" s="33"/>
    </row>
    <row r="3" spans="1:11" s="34" customFormat="1" ht="17.25" customHeight="1">
      <c r="A3" s="205" t="s">
        <v>55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7" s="14" customFormat="1" ht="15" customHeight="1">
      <c r="A4" s="154" t="s">
        <v>221</v>
      </c>
      <c r="B4" s="154"/>
      <c r="C4" s="154"/>
      <c r="D4" s="154"/>
      <c r="E4" s="154"/>
      <c r="F4" s="154"/>
      <c r="G4" s="154"/>
      <c r="H4" s="154"/>
      <c r="I4" s="154"/>
      <c r="J4" s="19"/>
      <c r="K4" s="19"/>
      <c r="L4" s="19"/>
      <c r="M4" s="19"/>
      <c r="N4" s="19"/>
      <c r="O4" s="19"/>
      <c r="P4" s="19"/>
      <c r="Q4" s="19"/>
    </row>
    <row r="5" spans="1:17" s="14" customFormat="1" ht="15.75" customHeight="1">
      <c r="A5" s="151" t="s">
        <v>50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9"/>
      <c r="M5" s="19"/>
      <c r="N5" s="19"/>
      <c r="O5" s="19"/>
      <c r="P5" s="19"/>
      <c r="Q5" s="19"/>
    </row>
    <row r="6" spans="4:11" s="14" customFormat="1" ht="15.75">
      <c r="D6" s="18"/>
      <c r="E6" s="18"/>
      <c r="F6" s="18"/>
      <c r="G6" s="18"/>
      <c r="H6" s="54"/>
      <c r="I6" s="18"/>
      <c r="J6" s="57"/>
      <c r="K6" s="33"/>
    </row>
    <row r="7" spans="1:11" ht="44.25" customHeight="1">
      <c r="A7" s="203" t="s">
        <v>7</v>
      </c>
      <c r="B7" s="203"/>
      <c r="C7" s="203"/>
      <c r="D7" s="203"/>
      <c r="E7" s="204" t="s">
        <v>219</v>
      </c>
      <c r="F7" s="204" t="s">
        <v>61</v>
      </c>
      <c r="G7" s="204" t="s">
        <v>307</v>
      </c>
      <c r="H7" s="204" t="s">
        <v>62</v>
      </c>
      <c r="I7" s="204" t="s">
        <v>308</v>
      </c>
      <c r="J7" s="7"/>
      <c r="K7" s="7"/>
    </row>
    <row r="8" spans="1:11" ht="15" customHeight="1">
      <c r="A8" s="6" t="s">
        <v>11</v>
      </c>
      <c r="B8" s="6" t="s">
        <v>8</v>
      </c>
      <c r="C8" s="6" t="s">
        <v>9</v>
      </c>
      <c r="D8" s="6" t="s">
        <v>10</v>
      </c>
      <c r="E8" s="204"/>
      <c r="F8" s="204"/>
      <c r="G8" s="204"/>
      <c r="H8" s="204"/>
      <c r="I8" s="204"/>
      <c r="J8" s="7"/>
      <c r="K8" s="7"/>
    </row>
    <row r="9" spans="1:9" s="31" customFormat="1" ht="78" customHeight="1">
      <c r="A9" s="59">
        <v>21</v>
      </c>
      <c r="B9" s="59"/>
      <c r="C9" s="59"/>
      <c r="D9" s="60"/>
      <c r="E9" s="67" t="s">
        <v>64</v>
      </c>
      <c r="F9" s="67" t="s">
        <v>65</v>
      </c>
      <c r="G9" s="68" t="s">
        <v>220</v>
      </c>
      <c r="H9" s="68"/>
      <c r="I9" s="70" t="s">
        <v>66</v>
      </c>
    </row>
    <row r="10" spans="1:9" s="31" customFormat="1" ht="59.25" customHeight="1">
      <c r="A10" s="59"/>
      <c r="B10" s="59"/>
      <c r="C10" s="59"/>
      <c r="D10" s="59"/>
      <c r="E10" s="67" t="s">
        <v>68</v>
      </c>
      <c r="F10" s="67" t="s">
        <v>69</v>
      </c>
      <c r="G10" s="68" t="s">
        <v>272</v>
      </c>
      <c r="H10" s="68">
        <v>7</v>
      </c>
      <c r="I10" s="68" t="s">
        <v>60</v>
      </c>
    </row>
    <row r="11" spans="1:9" s="3" customFormat="1" ht="64.5" customHeight="1">
      <c r="A11" s="59"/>
      <c r="B11" s="59"/>
      <c r="C11" s="59"/>
      <c r="D11" s="59"/>
      <c r="E11" s="67" t="s">
        <v>71</v>
      </c>
      <c r="F11" s="67" t="s">
        <v>72</v>
      </c>
      <c r="G11" s="68" t="s">
        <v>272</v>
      </c>
      <c r="H11" s="68" t="s">
        <v>328</v>
      </c>
      <c r="I11" s="68" t="s">
        <v>60</v>
      </c>
    </row>
    <row r="12" spans="1:9" s="31" customFormat="1" ht="71.25" customHeight="1">
      <c r="A12" s="59"/>
      <c r="B12" s="59"/>
      <c r="C12" s="59"/>
      <c r="D12" s="59"/>
      <c r="E12" s="67" t="s">
        <v>73</v>
      </c>
      <c r="F12" s="67" t="s">
        <v>74</v>
      </c>
      <c r="G12" s="68" t="s">
        <v>309</v>
      </c>
      <c r="H12" s="68">
        <v>12</v>
      </c>
      <c r="I12" s="70" t="s">
        <v>66</v>
      </c>
    </row>
    <row r="13" spans="1:11" ht="71.25" customHeight="1">
      <c r="A13" s="59"/>
      <c r="B13" s="59"/>
      <c r="C13" s="59"/>
      <c r="D13" s="60"/>
      <c r="E13" s="67" t="s">
        <v>76</v>
      </c>
      <c r="F13" s="67" t="s">
        <v>74</v>
      </c>
      <c r="G13" s="68" t="s">
        <v>310</v>
      </c>
      <c r="H13" s="68">
        <v>12</v>
      </c>
      <c r="I13" s="70" t="s">
        <v>66</v>
      </c>
      <c r="J13" s="7"/>
      <c r="K13" s="7"/>
    </row>
    <row r="14" spans="1:11" ht="89.25" customHeight="1">
      <c r="A14" s="59"/>
      <c r="B14" s="59"/>
      <c r="C14" s="59"/>
      <c r="D14" s="59"/>
      <c r="E14" s="67" t="s">
        <v>311</v>
      </c>
      <c r="F14" s="67" t="s">
        <v>78</v>
      </c>
      <c r="G14" s="68" t="s">
        <v>79</v>
      </c>
      <c r="H14" s="68">
        <v>9</v>
      </c>
      <c r="I14" s="69">
        <v>686</v>
      </c>
      <c r="J14" s="7"/>
      <c r="K14" s="7"/>
    </row>
    <row r="15" spans="1:11" ht="114" customHeight="1">
      <c r="A15" s="206"/>
      <c r="B15" s="206"/>
      <c r="C15" s="206"/>
      <c r="D15" s="206"/>
      <c r="E15" s="67" t="s">
        <v>81</v>
      </c>
      <c r="F15" s="67" t="s">
        <v>82</v>
      </c>
      <c r="G15" s="68" t="s">
        <v>306</v>
      </c>
      <c r="H15" s="68" t="s">
        <v>329</v>
      </c>
      <c r="I15" s="70" t="s">
        <v>66</v>
      </c>
      <c r="J15" s="7"/>
      <c r="K15" s="7"/>
    </row>
    <row r="16" spans="1:11" ht="87" customHeight="1">
      <c r="A16" s="206"/>
      <c r="B16" s="206"/>
      <c r="C16" s="206"/>
      <c r="D16" s="206"/>
      <c r="E16" s="67" t="s">
        <v>84</v>
      </c>
      <c r="F16" s="67" t="s">
        <v>85</v>
      </c>
      <c r="G16" s="68" t="s">
        <v>86</v>
      </c>
      <c r="H16" s="68">
        <v>502</v>
      </c>
      <c r="I16" s="70" t="s">
        <v>66</v>
      </c>
      <c r="J16" s="7"/>
      <c r="K16" s="7"/>
    </row>
    <row r="17" spans="1:11" ht="71.25" customHeight="1">
      <c r="A17" s="206"/>
      <c r="B17" s="206"/>
      <c r="C17" s="206"/>
      <c r="D17" s="206"/>
      <c r="E17" s="67" t="s">
        <v>206</v>
      </c>
      <c r="F17" s="67" t="s">
        <v>88</v>
      </c>
      <c r="G17" s="68" t="s">
        <v>89</v>
      </c>
      <c r="H17" s="68">
        <v>1</v>
      </c>
      <c r="I17" s="70" t="s">
        <v>66</v>
      </c>
      <c r="J17" s="7"/>
      <c r="K17" s="7"/>
    </row>
    <row r="18" spans="1:11" ht="71.25" customHeight="1">
      <c r="A18" s="206"/>
      <c r="B18" s="206"/>
      <c r="C18" s="206"/>
      <c r="D18" s="206"/>
      <c r="E18" s="67" t="s">
        <v>312</v>
      </c>
      <c r="F18" s="67" t="s">
        <v>91</v>
      </c>
      <c r="G18" s="68" t="s">
        <v>313</v>
      </c>
      <c r="H18" s="70" t="s">
        <v>66</v>
      </c>
      <c r="I18" s="68" t="s">
        <v>60</v>
      </c>
      <c r="J18" s="7"/>
      <c r="K18" s="7"/>
    </row>
    <row r="19" spans="1:11" ht="71.25" customHeight="1">
      <c r="A19" s="206"/>
      <c r="B19" s="206"/>
      <c r="C19" s="206"/>
      <c r="D19" s="206"/>
      <c r="E19" s="67" t="s">
        <v>93</v>
      </c>
      <c r="F19" s="67" t="s">
        <v>94</v>
      </c>
      <c r="G19" s="68" t="s">
        <v>314</v>
      </c>
      <c r="H19" s="68" t="s">
        <v>60</v>
      </c>
      <c r="I19" s="68" t="s">
        <v>60</v>
      </c>
      <c r="J19" s="7"/>
      <c r="K19" s="7"/>
    </row>
    <row r="20" spans="1:11" ht="71.25" customHeight="1">
      <c r="A20" s="206"/>
      <c r="B20" s="206"/>
      <c r="C20" s="206"/>
      <c r="D20" s="206"/>
      <c r="E20" s="67" t="s">
        <v>96</v>
      </c>
      <c r="F20" s="67" t="s">
        <v>97</v>
      </c>
      <c r="G20" s="68" t="s">
        <v>315</v>
      </c>
      <c r="H20" s="68">
        <v>5</v>
      </c>
      <c r="I20" s="68">
        <v>500</v>
      </c>
      <c r="J20" s="7"/>
      <c r="K20" s="7"/>
    </row>
    <row r="21" spans="1:11" ht="71.25" customHeight="1">
      <c r="A21" s="206"/>
      <c r="B21" s="206"/>
      <c r="C21" s="206"/>
      <c r="D21" s="206"/>
      <c r="E21" s="67" t="s">
        <v>207</v>
      </c>
      <c r="F21" s="67" t="s">
        <v>99</v>
      </c>
      <c r="G21" s="68" t="s">
        <v>100</v>
      </c>
      <c r="H21" s="68">
        <v>6</v>
      </c>
      <c r="I21" s="68">
        <v>828</v>
      </c>
      <c r="J21" s="7"/>
      <c r="K21" s="7"/>
    </row>
    <row r="22" spans="1:11" ht="71.25" customHeight="1">
      <c r="A22" s="206"/>
      <c r="B22" s="206"/>
      <c r="C22" s="206"/>
      <c r="D22" s="207"/>
      <c r="E22" s="67" t="s">
        <v>102</v>
      </c>
      <c r="F22" s="67" t="s">
        <v>99</v>
      </c>
      <c r="G22" s="68" t="s">
        <v>103</v>
      </c>
      <c r="H22" s="68">
        <v>8</v>
      </c>
      <c r="I22" s="68">
        <v>537</v>
      </c>
      <c r="J22" s="7"/>
      <c r="K22" s="7"/>
    </row>
    <row r="23" spans="1:11" ht="71.25" customHeight="1">
      <c r="A23" s="206"/>
      <c r="B23" s="206"/>
      <c r="C23" s="206"/>
      <c r="D23" s="207"/>
      <c r="E23" s="67" t="s">
        <v>208</v>
      </c>
      <c r="F23" s="67" t="s">
        <v>104</v>
      </c>
      <c r="G23" s="68" t="s">
        <v>316</v>
      </c>
      <c r="H23" s="68">
        <v>2</v>
      </c>
      <c r="I23" s="68">
        <v>300</v>
      </c>
      <c r="J23" s="7"/>
      <c r="K23" s="7"/>
    </row>
    <row r="24" spans="1:11" ht="71.25" customHeight="1">
      <c r="A24" s="206"/>
      <c r="B24" s="206"/>
      <c r="C24" s="206"/>
      <c r="D24" s="207"/>
      <c r="E24" s="71" t="s">
        <v>105</v>
      </c>
      <c r="F24" s="67" t="s">
        <v>104</v>
      </c>
      <c r="G24" s="68" t="s">
        <v>316</v>
      </c>
      <c r="H24" s="68">
        <v>2</v>
      </c>
      <c r="I24" s="68">
        <v>300</v>
      </c>
      <c r="J24" s="7"/>
      <c r="K24" s="7"/>
    </row>
    <row r="25" spans="1:11" ht="71.25" customHeight="1">
      <c r="A25" s="59"/>
      <c r="B25" s="59"/>
      <c r="C25" s="206"/>
      <c r="D25" s="206"/>
      <c r="E25" s="71" t="s">
        <v>106</v>
      </c>
      <c r="F25" s="67" t="s">
        <v>104</v>
      </c>
      <c r="G25" s="68" t="s">
        <v>316</v>
      </c>
      <c r="H25" s="68">
        <v>2</v>
      </c>
      <c r="I25" s="68">
        <v>300</v>
      </c>
      <c r="J25" s="7"/>
      <c r="K25" s="7"/>
    </row>
    <row r="26" spans="1:11" ht="83.25" customHeight="1">
      <c r="A26" s="59"/>
      <c r="B26" s="59"/>
      <c r="C26" s="206"/>
      <c r="D26" s="206"/>
      <c r="E26" s="71" t="s">
        <v>107</v>
      </c>
      <c r="F26" s="67" t="s">
        <v>104</v>
      </c>
      <c r="G26" s="68" t="s">
        <v>316</v>
      </c>
      <c r="H26" s="68">
        <v>2</v>
      </c>
      <c r="I26" s="68">
        <v>300</v>
      </c>
      <c r="J26" s="7"/>
      <c r="K26" s="7"/>
    </row>
    <row r="27" spans="1:11" ht="71.25" customHeight="1">
      <c r="A27" s="206"/>
      <c r="B27" s="206"/>
      <c r="C27" s="206"/>
      <c r="D27" s="206"/>
      <c r="E27" s="67" t="s">
        <v>109</v>
      </c>
      <c r="F27" s="67" t="s">
        <v>104</v>
      </c>
      <c r="G27" s="68" t="s">
        <v>110</v>
      </c>
      <c r="H27" s="68">
        <v>129</v>
      </c>
      <c r="I27" s="68">
        <v>1921</v>
      </c>
      <c r="J27" s="7"/>
      <c r="K27" s="7"/>
    </row>
    <row r="28" spans="1:11" ht="71.25" customHeight="1">
      <c r="A28" s="206"/>
      <c r="B28" s="206"/>
      <c r="C28" s="206"/>
      <c r="D28" s="206"/>
      <c r="E28" s="67" t="s">
        <v>317</v>
      </c>
      <c r="F28" s="67" t="s">
        <v>104</v>
      </c>
      <c r="G28" s="68" t="s">
        <v>112</v>
      </c>
      <c r="H28" s="68">
        <v>5</v>
      </c>
      <c r="I28" s="68" t="s">
        <v>60</v>
      </c>
      <c r="J28" s="7"/>
      <c r="K28" s="7"/>
    </row>
    <row r="29" spans="1:11" ht="71.25" customHeight="1">
      <c r="A29" s="59"/>
      <c r="B29" s="206"/>
      <c r="C29" s="206"/>
      <c r="D29" s="207"/>
      <c r="E29" s="67" t="s">
        <v>209</v>
      </c>
      <c r="F29" s="67" t="s">
        <v>114</v>
      </c>
      <c r="G29" s="68" t="s">
        <v>60</v>
      </c>
      <c r="H29" s="68" t="s">
        <v>60</v>
      </c>
      <c r="I29" s="68" t="s">
        <v>60</v>
      </c>
      <c r="J29" s="7"/>
      <c r="K29" s="7"/>
    </row>
    <row r="30" spans="1:11" ht="71.25" customHeight="1">
      <c r="A30" s="59"/>
      <c r="B30" s="206"/>
      <c r="C30" s="206"/>
      <c r="D30" s="207"/>
      <c r="E30" s="71" t="s">
        <v>115</v>
      </c>
      <c r="F30" s="67" t="s">
        <v>114</v>
      </c>
      <c r="G30" s="68" t="s">
        <v>318</v>
      </c>
      <c r="H30" s="68">
        <v>121</v>
      </c>
      <c r="I30" s="68">
        <v>560</v>
      </c>
      <c r="J30" s="7"/>
      <c r="K30" s="7"/>
    </row>
    <row r="31" spans="1:11" ht="71.25" customHeight="1">
      <c r="A31" s="206"/>
      <c r="B31" s="206"/>
      <c r="C31" s="206"/>
      <c r="D31" s="206"/>
      <c r="E31" s="71" t="s">
        <v>116</v>
      </c>
      <c r="F31" s="67" t="s">
        <v>114</v>
      </c>
      <c r="G31" s="68" t="s">
        <v>117</v>
      </c>
      <c r="H31" s="68">
        <v>63</v>
      </c>
      <c r="I31" s="68">
        <v>545</v>
      </c>
      <c r="J31" s="7"/>
      <c r="K31" s="7"/>
    </row>
    <row r="32" spans="1:11" ht="109.5" customHeight="1">
      <c r="A32" s="206"/>
      <c r="B32" s="206"/>
      <c r="C32" s="206"/>
      <c r="D32" s="206"/>
      <c r="E32" s="71" t="s">
        <v>118</v>
      </c>
      <c r="F32" s="67" t="s">
        <v>114</v>
      </c>
      <c r="G32" s="68" t="s">
        <v>119</v>
      </c>
      <c r="H32" s="68">
        <v>50</v>
      </c>
      <c r="I32" s="68">
        <v>445</v>
      </c>
      <c r="J32" s="7"/>
      <c r="K32" s="7"/>
    </row>
    <row r="33" spans="1:11" ht="96" customHeight="1">
      <c r="A33" s="206"/>
      <c r="B33" s="206"/>
      <c r="C33" s="206"/>
      <c r="D33" s="206"/>
      <c r="E33" s="67" t="s">
        <v>210</v>
      </c>
      <c r="F33" s="67" t="s">
        <v>121</v>
      </c>
      <c r="G33" s="68" t="s">
        <v>330</v>
      </c>
      <c r="H33" s="68" t="s">
        <v>60</v>
      </c>
      <c r="I33" s="70" t="s">
        <v>66</v>
      </c>
      <c r="J33" s="7"/>
      <c r="K33" s="7"/>
    </row>
    <row r="34" spans="1:11" ht="71.25" customHeight="1">
      <c r="A34" s="206"/>
      <c r="B34" s="206"/>
      <c r="C34" s="206"/>
      <c r="D34" s="206"/>
      <c r="E34" s="67" t="s">
        <v>211</v>
      </c>
      <c r="F34" s="67" t="s">
        <v>319</v>
      </c>
      <c r="G34" s="68" t="s">
        <v>123</v>
      </c>
      <c r="H34" s="68">
        <v>2</v>
      </c>
      <c r="I34" s="70" t="s">
        <v>66</v>
      </c>
      <c r="J34" s="7"/>
      <c r="K34" s="7"/>
    </row>
    <row r="35" spans="1:11" ht="71.25" customHeight="1">
      <c r="A35" s="206"/>
      <c r="B35" s="206"/>
      <c r="C35" s="206"/>
      <c r="D35" s="206"/>
      <c r="E35" s="67" t="s">
        <v>212</v>
      </c>
      <c r="F35" s="67" t="s">
        <v>125</v>
      </c>
      <c r="G35" s="68" t="s">
        <v>126</v>
      </c>
      <c r="H35" s="68">
        <v>27</v>
      </c>
      <c r="I35" s="70" t="s">
        <v>66</v>
      </c>
      <c r="J35" s="7"/>
      <c r="K35" s="7"/>
    </row>
    <row r="36" spans="1:11" ht="132" customHeight="1">
      <c r="A36" s="206"/>
      <c r="B36" s="206"/>
      <c r="C36" s="206"/>
      <c r="D36" s="206"/>
      <c r="E36" s="67" t="s">
        <v>128</v>
      </c>
      <c r="F36" s="67" t="s">
        <v>129</v>
      </c>
      <c r="G36" s="68" t="s">
        <v>320</v>
      </c>
      <c r="H36" s="68">
        <v>19</v>
      </c>
      <c r="I36" s="68">
        <v>2837</v>
      </c>
      <c r="J36" s="7"/>
      <c r="K36" s="7"/>
    </row>
    <row r="37" spans="1:11" ht="88.5" customHeight="1">
      <c r="A37" s="206"/>
      <c r="B37" s="206"/>
      <c r="C37" s="206"/>
      <c r="D37" s="206"/>
      <c r="E37" s="67" t="s">
        <v>131</v>
      </c>
      <c r="F37" s="67" t="s">
        <v>132</v>
      </c>
      <c r="G37" s="68" t="s">
        <v>133</v>
      </c>
      <c r="H37" s="68">
        <v>57</v>
      </c>
      <c r="I37" s="70" t="s">
        <v>66</v>
      </c>
      <c r="J37" s="7"/>
      <c r="K37" s="7"/>
    </row>
    <row r="38" spans="1:11" ht="71.25" customHeight="1">
      <c r="A38" s="206"/>
      <c r="B38" s="206"/>
      <c r="C38" s="206"/>
      <c r="D38" s="206"/>
      <c r="E38" s="67" t="s">
        <v>135</v>
      </c>
      <c r="F38" s="67" t="s">
        <v>136</v>
      </c>
      <c r="G38" s="68" t="s">
        <v>321</v>
      </c>
      <c r="H38" s="68">
        <v>46</v>
      </c>
      <c r="I38" s="68">
        <v>10000</v>
      </c>
      <c r="J38" s="7"/>
      <c r="K38" s="7"/>
    </row>
    <row r="39" spans="1:11" ht="71.25" customHeight="1">
      <c r="A39" s="206"/>
      <c r="B39" s="206"/>
      <c r="C39" s="206"/>
      <c r="D39" s="206"/>
      <c r="E39" s="67" t="s">
        <v>137</v>
      </c>
      <c r="F39" s="67" t="s">
        <v>138</v>
      </c>
      <c r="G39" s="68" t="s">
        <v>139</v>
      </c>
      <c r="H39" s="70" t="s">
        <v>66</v>
      </c>
      <c r="I39" s="68" t="s">
        <v>60</v>
      </c>
      <c r="J39" s="7"/>
      <c r="K39" s="7"/>
    </row>
    <row r="40" spans="1:11" ht="71.25" customHeight="1">
      <c r="A40" s="206"/>
      <c r="B40" s="206"/>
      <c r="C40" s="206"/>
      <c r="D40" s="206"/>
      <c r="E40" s="67" t="s">
        <v>140</v>
      </c>
      <c r="F40" s="67" t="s">
        <v>141</v>
      </c>
      <c r="G40" s="68" t="s">
        <v>331</v>
      </c>
      <c r="H40" s="68"/>
      <c r="I40" s="70" t="s">
        <v>66</v>
      </c>
      <c r="J40" s="7"/>
      <c r="K40" s="7"/>
    </row>
    <row r="41" spans="1:11" ht="71.25" customHeight="1">
      <c r="A41" s="206"/>
      <c r="B41" s="206"/>
      <c r="C41" s="206"/>
      <c r="D41" s="206"/>
      <c r="E41" s="67" t="s">
        <v>142</v>
      </c>
      <c r="F41" s="67" t="s">
        <v>143</v>
      </c>
      <c r="G41" s="68" t="s">
        <v>144</v>
      </c>
      <c r="H41" s="68">
        <v>12</v>
      </c>
      <c r="I41" s="70" t="s">
        <v>66</v>
      </c>
      <c r="J41" s="7"/>
      <c r="K41" s="7"/>
    </row>
    <row r="42" spans="1:11" ht="94.5" customHeight="1">
      <c r="A42" s="206"/>
      <c r="B42" s="206"/>
      <c r="C42" s="206"/>
      <c r="D42" s="206"/>
      <c r="E42" s="67" t="s">
        <v>145</v>
      </c>
      <c r="F42" s="67" t="s">
        <v>143</v>
      </c>
      <c r="G42" s="68" t="s">
        <v>146</v>
      </c>
      <c r="H42" s="68">
        <v>71</v>
      </c>
      <c r="I42" s="70" t="s">
        <v>66</v>
      </c>
      <c r="J42" s="7"/>
      <c r="K42" s="7"/>
    </row>
    <row r="43" spans="1:11" ht="110.25" customHeight="1">
      <c r="A43" s="206"/>
      <c r="B43" s="206"/>
      <c r="C43" s="206"/>
      <c r="D43" s="206"/>
      <c r="E43" s="67" t="s">
        <v>213</v>
      </c>
      <c r="F43" s="67" t="s">
        <v>104</v>
      </c>
      <c r="G43" s="68" t="s">
        <v>338</v>
      </c>
      <c r="H43" s="68" t="s">
        <v>337</v>
      </c>
      <c r="I43" s="68" t="s">
        <v>60</v>
      </c>
      <c r="J43" s="7"/>
      <c r="K43" s="7"/>
    </row>
    <row r="44" spans="1:11" ht="87.75" customHeight="1">
      <c r="A44" s="206"/>
      <c r="B44" s="206"/>
      <c r="C44" s="206"/>
      <c r="D44" s="206"/>
      <c r="E44" s="67" t="s">
        <v>147</v>
      </c>
      <c r="F44" s="67" t="s">
        <v>148</v>
      </c>
      <c r="G44" s="68" t="s">
        <v>149</v>
      </c>
      <c r="H44" s="68" t="s">
        <v>336</v>
      </c>
      <c r="I44" s="68" t="s">
        <v>60</v>
      </c>
      <c r="J44" s="7"/>
      <c r="K44" s="7"/>
    </row>
    <row r="45" spans="1:11" ht="71.25" customHeight="1">
      <c r="A45" s="206"/>
      <c r="B45" s="206"/>
      <c r="C45" s="206"/>
      <c r="D45" s="206"/>
      <c r="E45" s="67" t="s">
        <v>214</v>
      </c>
      <c r="F45" s="67" t="s">
        <v>150</v>
      </c>
      <c r="G45" s="68" t="s">
        <v>151</v>
      </c>
      <c r="H45" s="68">
        <v>14</v>
      </c>
      <c r="I45" s="68">
        <v>684</v>
      </c>
      <c r="J45" s="7"/>
      <c r="K45" s="7"/>
    </row>
    <row r="46" spans="1:11" ht="71.25" customHeight="1">
      <c r="A46" s="206"/>
      <c r="B46" s="206"/>
      <c r="C46" s="206"/>
      <c r="D46" s="206"/>
      <c r="E46" s="71" t="s">
        <v>105</v>
      </c>
      <c r="F46" s="67" t="s">
        <v>150</v>
      </c>
      <c r="G46" s="68" t="s">
        <v>152</v>
      </c>
      <c r="H46" s="68">
        <v>22</v>
      </c>
      <c r="I46" s="68">
        <v>1327</v>
      </c>
      <c r="J46" s="7"/>
      <c r="K46" s="7"/>
    </row>
    <row r="47" spans="1:11" ht="71.25" customHeight="1">
      <c r="A47" s="206"/>
      <c r="B47" s="206"/>
      <c r="C47" s="206"/>
      <c r="D47" s="206"/>
      <c r="E47" s="71" t="s">
        <v>106</v>
      </c>
      <c r="F47" s="67" t="s">
        <v>150</v>
      </c>
      <c r="G47" s="68" t="s">
        <v>153</v>
      </c>
      <c r="H47" s="68">
        <v>18</v>
      </c>
      <c r="I47" s="68">
        <v>5200</v>
      </c>
      <c r="J47" s="7"/>
      <c r="K47" s="7"/>
    </row>
    <row r="48" spans="1:11" ht="71.25" customHeight="1">
      <c r="A48" s="206"/>
      <c r="B48" s="206"/>
      <c r="C48" s="206"/>
      <c r="D48" s="206"/>
      <c r="E48" s="71" t="s">
        <v>107</v>
      </c>
      <c r="F48" s="67" t="s">
        <v>150</v>
      </c>
      <c r="G48" s="68" t="s">
        <v>154</v>
      </c>
      <c r="H48" s="68">
        <v>18</v>
      </c>
      <c r="I48" s="68">
        <v>5200</v>
      </c>
      <c r="J48" s="7"/>
      <c r="K48" s="7"/>
    </row>
    <row r="49" spans="1:11" ht="71.25" customHeight="1">
      <c r="A49" s="206"/>
      <c r="B49" s="206"/>
      <c r="C49" s="206"/>
      <c r="D49" s="206"/>
      <c r="E49" s="71" t="s">
        <v>155</v>
      </c>
      <c r="F49" s="67" t="s">
        <v>150</v>
      </c>
      <c r="G49" s="68" t="s">
        <v>156</v>
      </c>
      <c r="H49" s="68">
        <v>474</v>
      </c>
      <c r="I49" s="68">
        <v>11765</v>
      </c>
      <c r="J49" s="7"/>
      <c r="K49" s="7"/>
    </row>
    <row r="50" spans="1:11" ht="71.25" customHeight="1">
      <c r="A50" s="206"/>
      <c r="B50" s="206"/>
      <c r="C50" s="206"/>
      <c r="D50" s="206"/>
      <c r="E50" s="71" t="s">
        <v>157</v>
      </c>
      <c r="F50" s="67" t="s">
        <v>150</v>
      </c>
      <c r="G50" s="68" t="s">
        <v>158</v>
      </c>
      <c r="H50" s="68">
        <v>1</v>
      </c>
      <c r="I50" s="68">
        <v>40</v>
      </c>
      <c r="J50" s="7"/>
      <c r="K50" s="7"/>
    </row>
    <row r="51" spans="1:11" ht="71.25" customHeight="1">
      <c r="A51" s="206"/>
      <c r="B51" s="206"/>
      <c r="C51" s="206"/>
      <c r="D51" s="206"/>
      <c r="E51" s="71" t="s">
        <v>116</v>
      </c>
      <c r="F51" s="67" t="s">
        <v>150</v>
      </c>
      <c r="G51" s="68" t="s">
        <v>159</v>
      </c>
      <c r="H51" s="68">
        <v>1</v>
      </c>
      <c r="I51" s="68">
        <v>50</v>
      </c>
      <c r="J51" s="7"/>
      <c r="K51" s="7"/>
    </row>
    <row r="52" spans="1:11" ht="71.25" customHeight="1">
      <c r="A52" s="206"/>
      <c r="B52" s="206"/>
      <c r="C52" s="206"/>
      <c r="D52" s="206"/>
      <c r="E52" s="67" t="s">
        <v>160</v>
      </c>
      <c r="F52" s="67" t="s">
        <v>114</v>
      </c>
      <c r="G52" s="68" t="s">
        <v>161</v>
      </c>
      <c r="H52" s="68">
        <v>42</v>
      </c>
      <c r="I52" s="68">
        <v>117</v>
      </c>
      <c r="J52" s="7"/>
      <c r="K52" s="7"/>
    </row>
    <row r="53" spans="1:11" ht="71.25" customHeight="1">
      <c r="A53" s="206"/>
      <c r="B53" s="206"/>
      <c r="C53" s="206"/>
      <c r="D53" s="206"/>
      <c r="E53" s="67" t="s">
        <v>162</v>
      </c>
      <c r="F53" s="67" t="s">
        <v>129</v>
      </c>
      <c r="G53" s="68" t="s">
        <v>163</v>
      </c>
      <c r="H53" s="68">
        <v>10</v>
      </c>
      <c r="I53" s="68">
        <v>937</v>
      </c>
      <c r="J53" s="7"/>
      <c r="K53" s="7"/>
    </row>
    <row r="54" spans="1:11" ht="71.25" customHeight="1">
      <c r="A54" s="206"/>
      <c r="B54" s="206"/>
      <c r="C54" s="206"/>
      <c r="D54" s="206"/>
      <c r="E54" s="67" t="s">
        <v>164</v>
      </c>
      <c r="F54" s="67" t="s">
        <v>165</v>
      </c>
      <c r="G54" s="68" t="s">
        <v>166</v>
      </c>
      <c r="H54" s="68">
        <v>2</v>
      </c>
      <c r="I54" s="68">
        <v>400</v>
      </c>
      <c r="J54" s="7"/>
      <c r="K54" s="7"/>
    </row>
    <row r="55" spans="1:11" ht="71.25" customHeight="1">
      <c r="A55" s="206"/>
      <c r="B55" s="206"/>
      <c r="C55" s="206"/>
      <c r="D55" s="206"/>
      <c r="E55" s="67" t="s">
        <v>215</v>
      </c>
      <c r="F55" s="67" t="s">
        <v>167</v>
      </c>
      <c r="G55" s="68" t="s">
        <v>168</v>
      </c>
      <c r="H55" s="70" t="s">
        <v>66</v>
      </c>
      <c r="I55" s="68">
        <v>98</v>
      </c>
      <c r="J55" s="7"/>
      <c r="K55" s="7"/>
    </row>
    <row r="56" spans="1:11" ht="71.25" customHeight="1">
      <c r="A56" s="206"/>
      <c r="B56" s="206"/>
      <c r="C56" s="206"/>
      <c r="D56" s="206"/>
      <c r="E56" s="67" t="s">
        <v>216</v>
      </c>
      <c r="F56" s="67" t="s">
        <v>169</v>
      </c>
      <c r="G56" s="68" t="s">
        <v>170</v>
      </c>
      <c r="H56" s="68">
        <v>12</v>
      </c>
      <c r="I56" s="68" t="s">
        <v>60</v>
      </c>
      <c r="J56" s="7"/>
      <c r="K56" s="7"/>
    </row>
    <row r="57" spans="1:11" ht="71.25" customHeight="1">
      <c r="A57" s="206"/>
      <c r="B57" s="206"/>
      <c r="C57" s="206"/>
      <c r="D57" s="206"/>
      <c r="E57" s="67" t="s">
        <v>171</v>
      </c>
      <c r="F57" s="67" t="s">
        <v>72</v>
      </c>
      <c r="G57" s="68" t="s">
        <v>322</v>
      </c>
      <c r="H57" s="68">
        <v>7</v>
      </c>
      <c r="I57" s="68">
        <v>140</v>
      </c>
      <c r="J57" s="7"/>
      <c r="K57" s="7"/>
    </row>
    <row r="58" spans="1:11" ht="71.25" customHeight="1">
      <c r="A58" s="206"/>
      <c r="B58" s="206"/>
      <c r="C58" s="206"/>
      <c r="D58" s="206"/>
      <c r="E58" s="67" t="s">
        <v>217</v>
      </c>
      <c r="F58" s="67" t="s">
        <v>172</v>
      </c>
      <c r="G58" s="68" t="s">
        <v>323</v>
      </c>
      <c r="H58" s="68">
        <v>15</v>
      </c>
      <c r="I58" s="135">
        <v>15</v>
      </c>
      <c r="J58" s="7"/>
      <c r="K58" s="7"/>
    </row>
    <row r="59" spans="1:11" ht="71.25" customHeight="1">
      <c r="A59" s="206"/>
      <c r="B59" s="206"/>
      <c r="C59" s="206"/>
      <c r="D59" s="206"/>
      <c r="E59" s="67" t="s">
        <v>173</v>
      </c>
      <c r="F59" s="67" t="s">
        <v>172</v>
      </c>
      <c r="G59" s="68" t="s">
        <v>174</v>
      </c>
      <c r="H59" s="68">
        <v>15</v>
      </c>
      <c r="I59" s="68">
        <v>13</v>
      </c>
      <c r="J59" s="7"/>
      <c r="K59" s="7"/>
    </row>
    <row r="60" spans="1:11" ht="71.25" customHeight="1">
      <c r="A60" s="206"/>
      <c r="B60" s="206"/>
      <c r="C60" s="206"/>
      <c r="D60" s="206"/>
      <c r="E60" s="67" t="s">
        <v>175</v>
      </c>
      <c r="F60" s="67" t="s">
        <v>324</v>
      </c>
      <c r="G60" s="68" t="s">
        <v>176</v>
      </c>
      <c r="H60" s="68">
        <v>5</v>
      </c>
      <c r="I60" s="68">
        <v>103</v>
      </c>
      <c r="J60" s="7"/>
      <c r="K60" s="7"/>
    </row>
    <row r="61" spans="1:11" ht="87" customHeight="1">
      <c r="A61" s="65"/>
      <c r="B61" s="65"/>
      <c r="C61" s="65"/>
      <c r="D61" s="65"/>
      <c r="E61" s="67" t="s">
        <v>177</v>
      </c>
      <c r="F61" s="67" t="s">
        <v>178</v>
      </c>
      <c r="G61" s="68" t="s">
        <v>325</v>
      </c>
      <c r="H61" s="68">
        <v>5</v>
      </c>
      <c r="I61" s="68">
        <v>1056</v>
      </c>
      <c r="J61" s="7"/>
      <c r="K61" s="7"/>
    </row>
    <row r="62" spans="1:11" ht="71.25" customHeight="1">
      <c r="A62" s="65"/>
      <c r="B62" s="65"/>
      <c r="C62" s="65"/>
      <c r="D62" s="65"/>
      <c r="E62" s="67" t="s">
        <v>179</v>
      </c>
      <c r="F62" s="67" t="s">
        <v>165</v>
      </c>
      <c r="G62" s="68" t="s">
        <v>180</v>
      </c>
      <c r="H62" s="68">
        <v>1</v>
      </c>
      <c r="I62" s="68">
        <v>100</v>
      </c>
      <c r="J62" s="7"/>
      <c r="K62" s="7"/>
    </row>
    <row r="63" spans="1:11" ht="71.25" customHeight="1">
      <c r="A63" s="206"/>
      <c r="B63" s="206"/>
      <c r="C63" s="206"/>
      <c r="D63" s="206"/>
      <c r="E63" s="67" t="s">
        <v>218</v>
      </c>
      <c r="F63" s="67" t="s">
        <v>181</v>
      </c>
      <c r="G63" s="68" t="s">
        <v>182</v>
      </c>
      <c r="H63" s="68">
        <v>1</v>
      </c>
      <c r="I63" s="70" t="s">
        <v>66</v>
      </c>
      <c r="J63" s="7"/>
      <c r="K63" s="7"/>
    </row>
    <row r="64" spans="1:11" ht="71.25" customHeight="1">
      <c r="A64" s="206"/>
      <c r="B64" s="206"/>
      <c r="C64" s="206"/>
      <c r="D64" s="206"/>
      <c r="E64" s="67" t="s">
        <v>326</v>
      </c>
      <c r="F64" s="67" t="s">
        <v>181</v>
      </c>
      <c r="G64" s="68" t="s">
        <v>183</v>
      </c>
      <c r="H64" s="68">
        <v>3</v>
      </c>
      <c r="I64" s="70" t="s">
        <v>66</v>
      </c>
      <c r="J64" s="7"/>
      <c r="K64" s="7"/>
    </row>
    <row r="65" spans="1:11" ht="71.25" customHeight="1">
      <c r="A65" s="206"/>
      <c r="B65" s="206"/>
      <c r="C65" s="206"/>
      <c r="D65" s="206"/>
      <c r="E65" s="67" t="s">
        <v>184</v>
      </c>
      <c r="F65" s="67" t="s">
        <v>185</v>
      </c>
      <c r="G65" s="68" t="s">
        <v>186</v>
      </c>
      <c r="H65" s="148">
        <v>12</v>
      </c>
      <c r="I65" s="70" t="s">
        <v>66</v>
      </c>
      <c r="J65" s="7"/>
      <c r="K65" s="7"/>
    </row>
    <row r="66" spans="1:11" ht="71.25" customHeight="1">
      <c r="A66" s="206"/>
      <c r="B66" s="206"/>
      <c r="C66" s="206"/>
      <c r="D66" s="206"/>
      <c r="E66" s="67" t="s">
        <v>187</v>
      </c>
      <c r="F66" s="67" t="s">
        <v>188</v>
      </c>
      <c r="G66" s="68" t="s">
        <v>327</v>
      </c>
      <c r="H66" s="148" t="s">
        <v>335</v>
      </c>
      <c r="I66" s="68" t="s">
        <v>60</v>
      </c>
      <c r="J66" s="7"/>
      <c r="K66" s="7"/>
    </row>
    <row r="67" spans="1:11" ht="71.25" customHeight="1">
      <c r="A67" s="206"/>
      <c r="B67" s="206"/>
      <c r="C67" s="206"/>
      <c r="D67" s="206"/>
      <c r="E67" s="67" t="s">
        <v>189</v>
      </c>
      <c r="F67" s="67" t="s">
        <v>190</v>
      </c>
      <c r="G67" s="68" t="s">
        <v>334</v>
      </c>
      <c r="H67" s="68" t="s">
        <v>60</v>
      </c>
      <c r="I67" s="68" t="s">
        <v>60</v>
      </c>
      <c r="J67" s="7"/>
      <c r="K67" s="7"/>
    </row>
    <row r="68" spans="1:11" ht="101.25" customHeight="1">
      <c r="A68" s="206"/>
      <c r="B68" s="206"/>
      <c r="C68" s="206"/>
      <c r="D68" s="206"/>
      <c r="E68" s="67" t="s">
        <v>191</v>
      </c>
      <c r="F68" s="67" t="s">
        <v>192</v>
      </c>
      <c r="G68" s="68" t="s">
        <v>333</v>
      </c>
      <c r="H68" s="68" t="s">
        <v>60</v>
      </c>
      <c r="I68" s="68" t="s">
        <v>60</v>
      </c>
      <c r="J68" s="7"/>
      <c r="K68" s="7"/>
    </row>
    <row r="69" spans="1:11" ht="64.5" customHeight="1">
      <c r="A69" s="59"/>
      <c r="B69" s="59"/>
      <c r="C69" s="59"/>
      <c r="D69" s="59"/>
      <c r="E69" s="67" t="s">
        <v>193</v>
      </c>
      <c r="F69" s="67" t="s">
        <v>194</v>
      </c>
      <c r="G69" s="68" t="s">
        <v>332</v>
      </c>
      <c r="H69" s="68" t="s">
        <v>336</v>
      </c>
      <c r="I69" s="68" t="s">
        <v>60</v>
      </c>
      <c r="J69" s="7"/>
      <c r="K69" s="7"/>
    </row>
    <row r="70" spans="1:11" ht="135" customHeight="1">
      <c r="A70" s="125"/>
      <c r="B70" s="125"/>
      <c r="C70" s="125"/>
      <c r="D70" s="125"/>
      <c r="E70" s="67" t="s">
        <v>195</v>
      </c>
      <c r="F70" s="67" t="s">
        <v>196</v>
      </c>
      <c r="G70" s="68" t="s">
        <v>197</v>
      </c>
      <c r="H70" s="68">
        <v>50</v>
      </c>
      <c r="I70" s="68">
        <v>11850</v>
      </c>
      <c r="J70" s="7"/>
      <c r="K70" s="7"/>
    </row>
    <row r="71" spans="1:11" ht="71.25" customHeight="1">
      <c r="A71" s="206"/>
      <c r="B71" s="206"/>
      <c r="C71" s="206"/>
      <c r="D71" s="206"/>
      <c r="E71" s="67" t="s">
        <v>198</v>
      </c>
      <c r="F71" s="67" t="s">
        <v>199</v>
      </c>
      <c r="G71" s="68" t="s">
        <v>200</v>
      </c>
      <c r="H71" s="68">
        <v>23</v>
      </c>
      <c r="I71" s="68">
        <v>500</v>
      </c>
      <c r="J71" s="7"/>
      <c r="K71" s="7"/>
    </row>
    <row r="72" spans="1:11" ht="71.25" customHeight="1">
      <c r="A72" s="206"/>
      <c r="B72" s="206"/>
      <c r="C72" s="206"/>
      <c r="D72" s="206"/>
      <c r="E72" s="67" t="s">
        <v>201</v>
      </c>
      <c r="F72" s="67" t="s">
        <v>199</v>
      </c>
      <c r="G72" s="68" t="s">
        <v>202</v>
      </c>
      <c r="H72" s="68">
        <v>23</v>
      </c>
      <c r="I72" s="68">
        <v>7000</v>
      </c>
      <c r="J72" s="7"/>
      <c r="K72" s="7"/>
    </row>
    <row r="73" spans="1:11" ht="71.25" customHeight="1">
      <c r="A73" s="59"/>
      <c r="B73" s="59"/>
      <c r="C73" s="59"/>
      <c r="D73" s="59"/>
      <c r="E73" s="70" t="s">
        <v>203</v>
      </c>
      <c r="F73" s="67" t="s">
        <v>204</v>
      </c>
      <c r="G73" s="68"/>
      <c r="H73" s="68" t="s">
        <v>60</v>
      </c>
      <c r="I73" s="68" t="s">
        <v>60</v>
      </c>
      <c r="J73" s="7"/>
      <c r="K73" s="7"/>
    </row>
    <row r="74" spans="1:11" ht="71.25" customHeight="1">
      <c r="A74" s="59"/>
      <c r="B74" s="59"/>
      <c r="C74" s="59"/>
      <c r="D74" s="59"/>
      <c r="E74" s="67" t="s">
        <v>205</v>
      </c>
      <c r="F74" s="70" t="s">
        <v>66</v>
      </c>
      <c r="G74" s="69"/>
      <c r="H74" s="68">
        <f>SUM(H10:H73)</f>
        <v>1946</v>
      </c>
      <c r="I74" s="69">
        <f>SUM(I14:I73)</f>
        <v>66654</v>
      </c>
      <c r="J74" s="7"/>
      <c r="K74" s="7"/>
    </row>
    <row r="75" spans="5:10" ht="15">
      <c r="E75" s="66"/>
      <c r="F75" s="66"/>
      <c r="G75" s="66"/>
      <c r="H75" s="66"/>
      <c r="I75" s="66"/>
      <c r="J75" s="66"/>
    </row>
  </sheetData>
  <sheetProtection/>
  <mergeCells count="103">
    <mergeCell ref="C43:C44"/>
    <mergeCell ref="D43:D44"/>
    <mergeCell ref="A52:A56"/>
    <mergeCell ref="B52:B56"/>
    <mergeCell ref="C52:C56"/>
    <mergeCell ref="D52:D56"/>
    <mergeCell ref="B49:B51"/>
    <mergeCell ref="D47:D48"/>
    <mergeCell ref="A49:A51"/>
    <mergeCell ref="A45:A46"/>
    <mergeCell ref="A27:A28"/>
    <mergeCell ref="B27:B28"/>
    <mergeCell ref="A31:A32"/>
    <mergeCell ref="D35:D36"/>
    <mergeCell ref="A41:A42"/>
    <mergeCell ref="B41:B42"/>
    <mergeCell ref="C41:C42"/>
    <mergeCell ref="D41:D42"/>
    <mergeCell ref="C33:C34"/>
    <mergeCell ref="B31:B32"/>
    <mergeCell ref="D17:D19"/>
    <mergeCell ref="C25:C26"/>
    <mergeCell ref="D25:D26"/>
    <mergeCell ref="C22:C24"/>
    <mergeCell ref="D22:D24"/>
    <mergeCell ref="D20:D21"/>
    <mergeCell ref="A67:A68"/>
    <mergeCell ref="B67:B68"/>
    <mergeCell ref="C67:C68"/>
    <mergeCell ref="D67:D68"/>
    <mergeCell ref="A71:A72"/>
    <mergeCell ref="B71:B72"/>
    <mergeCell ref="C71:C72"/>
    <mergeCell ref="D71:D72"/>
    <mergeCell ref="B65:B66"/>
    <mergeCell ref="C65:C66"/>
    <mergeCell ref="D65:D66"/>
    <mergeCell ref="C63:C64"/>
    <mergeCell ref="D63:D64"/>
    <mergeCell ref="A63:A64"/>
    <mergeCell ref="B63:B64"/>
    <mergeCell ref="A65:A66"/>
    <mergeCell ref="A57:A58"/>
    <mergeCell ref="B57:B58"/>
    <mergeCell ref="C57:C58"/>
    <mergeCell ref="D57:D58"/>
    <mergeCell ref="A59:A60"/>
    <mergeCell ref="B59:B60"/>
    <mergeCell ref="C59:C60"/>
    <mergeCell ref="D59:D60"/>
    <mergeCell ref="B45:B46"/>
    <mergeCell ref="C45:C46"/>
    <mergeCell ref="D45:D46"/>
    <mergeCell ref="A43:A44"/>
    <mergeCell ref="C49:C51"/>
    <mergeCell ref="D49:D51"/>
    <mergeCell ref="A47:A48"/>
    <mergeCell ref="B47:B48"/>
    <mergeCell ref="C47:C48"/>
    <mergeCell ref="B43:B44"/>
    <mergeCell ref="A37:A38"/>
    <mergeCell ref="B37:B38"/>
    <mergeCell ref="C37:C38"/>
    <mergeCell ref="D37:D38"/>
    <mergeCell ref="A39:A40"/>
    <mergeCell ref="B39:B40"/>
    <mergeCell ref="C39:C40"/>
    <mergeCell ref="D39:D40"/>
    <mergeCell ref="C31:C32"/>
    <mergeCell ref="D31:D32"/>
    <mergeCell ref="D33:D34"/>
    <mergeCell ref="A35:A36"/>
    <mergeCell ref="B35:B36"/>
    <mergeCell ref="C35:C36"/>
    <mergeCell ref="A33:A34"/>
    <mergeCell ref="B33:B34"/>
    <mergeCell ref="C27:C28"/>
    <mergeCell ref="D27:D28"/>
    <mergeCell ref="B29:B30"/>
    <mergeCell ref="C29:C30"/>
    <mergeCell ref="D29:D30"/>
    <mergeCell ref="A15:A16"/>
    <mergeCell ref="B15:B16"/>
    <mergeCell ref="C15:C16"/>
    <mergeCell ref="D15:D16"/>
    <mergeCell ref="B17:B19"/>
    <mergeCell ref="A22:A24"/>
    <mergeCell ref="B22:B24"/>
    <mergeCell ref="A20:A21"/>
    <mergeCell ref="B20:B21"/>
    <mergeCell ref="C20:C21"/>
    <mergeCell ref="A17:A19"/>
    <mergeCell ref="C17:C19"/>
    <mergeCell ref="A2:J2"/>
    <mergeCell ref="A7:D7"/>
    <mergeCell ref="E7:E8"/>
    <mergeCell ref="F7:F8"/>
    <mergeCell ref="G7:G8"/>
    <mergeCell ref="I7:I8"/>
    <mergeCell ref="H7:H8"/>
    <mergeCell ref="A3:K3"/>
    <mergeCell ref="A4:I4"/>
    <mergeCell ref="A5:K5"/>
  </mergeCells>
  <printOptions/>
  <pageMargins left="0.3937007874015748" right="0.3937007874015748" top="0.3937007874015748" bottom="0.3937007874015748" header="0.5118110236220472" footer="0.5118110236220472"/>
  <pageSetup fitToHeight="8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7">
      <selection activeCell="F7" sqref="F7:F8"/>
    </sheetView>
  </sheetViews>
  <sheetFormatPr defaultColWidth="9.140625" defaultRowHeight="15"/>
  <cols>
    <col min="1" max="2" width="5.8515625" style="17" customWidth="1"/>
    <col min="3" max="3" width="6.140625" style="17" customWidth="1"/>
    <col min="4" max="4" width="23.57421875" style="17" customWidth="1"/>
    <col min="5" max="5" width="28.7109375" style="17" customWidth="1"/>
    <col min="6" max="6" width="9.7109375" style="17" customWidth="1"/>
    <col min="7" max="9" width="12.57421875" style="17" customWidth="1"/>
    <col min="10" max="11" width="10.7109375" style="17" customWidth="1"/>
    <col min="12" max="16384" width="9.140625" style="17" customWidth="1"/>
  </cols>
  <sheetData>
    <row r="1" spans="1:11" s="21" customFormat="1" ht="13.5" customHeight="1">
      <c r="A1" s="14"/>
      <c r="B1" s="14"/>
      <c r="C1" s="14"/>
      <c r="D1" s="14"/>
      <c r="E1" s="14"/>
      <c r="F1" s="14"/>
      <c r="G1" s="14"/>
      <c r="H1" s="14"/>
      <c r="I1" s="19"/>
      <c r="K1" s="14" t="s">
        <v>39</v>
      </c>
    </row>
    <row r="2" spans="1:11" s="21" customFormat="1" ht="32.25" customHeight="1">
      <c r="A2" s="149" t="s">
        <v>40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s="34" customFormat="1" ht="17.25" customHeight="1">
      <c r="A3" s="205" t="s">
        <v>273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7" s="14" customFormat="1" ht="15" customHeight="1">
      <c r="A4" s="151" t="s">
        <v>58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9"/>
      <c r="M4" s="19"/>
      <c r="N4" s="19"/>
      <c r="O4" s="19"/>
      <c r="P4" s="19"/>
      <c r="Q4" s="19"/>
    </row>
    <row r="5" spans="1:17" s="14" customFormat="1" ht="15.75" customHeight="1">
      <c r="A5" s="151" t="s">
        <v>52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9"/>
      <c r="M5" s="19"/>
      <c r="N5" s="19"/>
      <c r="O5" s="19"/>
      <c r="P5" s="19"/>
      <c r="Q5" s="19"/>
    </row>
    <row r="6" spans="1:11" s="21" customFormat="1" ht="13.5" customHeight="1">
      <c r="A6" s="14"/>
      <c r="B6" s="14"/>
      <c r="C6" s="14"/>
      <c r="D6" s="14"/>
      <c r="E6" s="18"/>
      <c r="F6" s="18"/>
      <c r="G6" s="18"/>
      <c r="H6" s="18"/>
      <c r="I6" s="18"/>
      <c r="J6" s="18"/>
      <c r="K6" s="18"/>
    </row>
    <row r="7" spans="1:11" s="28" customFormat="1" ht="51" customHeight="1">
      <c r="A7" s="204" t="s">
        <v>7</v>
      </c>
      <c r="B7" s="204"/>
      <c r="C7" s="204" t="s">
        <v>17</v>
      </c>
      <c r="D7" s="204" t="s">
        <v>0</v>
      </c>
      <c r="E7" s="204" t="s">
        <v>1</v>
      </c>
      <c r="F7" s="204" t="s">
        <v>2</v>
      </c>
      <c r="G7" s="204" t="s">
        <v>42</v>
      </c>
      <c r="H7" s="204" t="s">
        <v>43</v>
      </c>
      <c r="I7" s="204" t="s">
        <v>4</v>
      </c>
      <c r="J7" s="204" t="s">
        <v>44</v>
      </c>
      <c r="K7" s="204" t="s">
        <v>45</v>
      </c>
    </row>
    <row r="8" spans="1:11" s="28" customFormat="1" ht="13.5" customHeight="1">
      <c r="A8" s="6" t="s">
        <v>11</v>
      </c>
      <c r="B8" s="6" t="s">
        <v>8</v>
      </c>
      <c r="C8" s="209"/>
      <c r="D8" s="204" t="s">
        <v>3</v>
      </c>
      <c r="E8" s="204" t="s">
        <v>16</v>
      </c>
      <c r="F8" s="204"/>
      <c r="G8" s="204"/>
      <c r="H8" s="204"/>
      <c r="I8" s="204"/>
      <c r="J8" s="204"/>
      <c r="K8" s="204"/>
    </row>
    <row r="9" spans="1:11" s="28" customFormat="1" ht="13.5" customHeight="1">
      <c r="A9" s="6">
        <v>1</v>
      </c>
      <c r="B9" s="6">
        <v>2</v>
      </c>
      <c r="C9" s="9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</row>
    <row r="10" spans="1:11" s="26" customFormat="1" ht="13.5" customHeight="1">
      <c r="A10" s="10"/>
      <c r="B10" s="37"/>
      <c r="C10" s="37"/>
      <c r="D10" s="212" t="s">
        <v>51</v>
      </c>
      <c r="E10" s="213"/>
      <c r="F10" s="213"/>
      <c r="G10" s="213"/>
      <c r="H10" s="213"/>
      <c r="I10" s="213"/>
      <c r="J10" s="213"/>
      <c r="K10" s="214"/>
    </row>
    <row r="11" spans="1:11" s="26" customFormat="1" ht="12.75">
      <c r="A11" s="210"/>
      <c r="B11" s="211"/>
      <c r="C11" s="210"/>
      <c r="D11" s="215"/>
      <c r="E11" s="38"/>
      <c r="F11" s="39"/>
      <c r="G11" s="40"/>
      <c r="H11" s="40"/>
      <c r="I11" s="40"/>
      <c r="J11" s="40"/>
      <c r="K11" s="40"/>
    </row>
    <row r="12" spans="1:11" s="26" customFormat="1" ht="12.75">
      <c r="A12" s="210"/>
      <c r="B12" s="211"/>
      <c r="C12" s="216"/>
      <c r="D12" s="215"/>
      <c r="E12" s="41"/>
      <c r="F12" s="27"/>
      <c r="G12" s="42"/>
      <c r="H12" s="42"/>
      <c r="I12" s="42"/>
      <c r="J12" s="42"/>
      <c r="K12" s="42"/>
    </row>
    <row r="13" spans="1:11" s="26" customFormat="1" ht="12.75">
      <c r="A13" s="210"/>
      <c r="B13" s="211"/>
      <c r="C13" s="210"/>
      <c r="D13" s="215"/>
      <c r="E13" s="38"/>
      <c r="F13" s="39"/>
      <c r="G13" s="43"/>
      <c r="H13" s="43"/>
      <c r="I13" s="43"/>
      <c r="J13" s="43"/>
      <c r="K13" s="43"/>
    </row>
    <row r="14" spans="1:12" s="26" customFormat="1" ht="12.75">
      <c r="A14" s="210"/>
      <c r="B14" s="211"/>
      <c r="C14" s="210"/>
      <c r="D14" s="215"/>
      <c r="E14" s="41"/>
      <c r="F14" s="39"/>
      <c r="G14" s="43"/>
      <c r="H14" s="43"/>
      <c r="I14" s="43"/>
      <c r="J14" s="43"/>
      <c r="K14" s="43"/>
      <c r="L14" s="4"/>
    </row>
    <row r="15" spans="7:11" ht="15">
      <c r="G15" s="36"/>
      <c r="H15" s="36"/>
      <c r="I15" s="36"/>
      <c r="J15" s="36"/>
      <c r="K15" s="36"/>
    </row>
    <row r="16" spans="1:11" s="16" customFormat="1" ht="48.75" customHeight="1">
      <c r="A16" s="208" t="s">
        <v>41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</row>
  </sheetData>
  <sheetProtection/>
  <mergeCells count="24">
    <mergeCell ref="A13:A14"/>
    <mergeCell ref="B13:B14"/>
    <mergeCell ref="C13:C14"/>
    <mergeCell ref="D13:D14"/>
    <mergeCell ref="F7:F8"/>
    <mergeCell ref="G7:G8"/>
    <mergeCell ref="C11:C12"/>
    <mergeCell ref="D11:D12"/>
    <mergeCell ref="A3:K3"/>
    <mergeCell ref="A4:K4"/>
    <mergeCell ref="A5:K5"/>
    <mergeCell ref="D10:K10"/>
    <mergeCell ref="J7:J8"/>
    <mergeCell ref="K7:K8"/>
    <mergeCell ref="A16:K16"/>
    <mergeCell ref="A2:K2"/>
    <mergeCell ref="A7:B7"/>
    <mergeCell ref="C7:C8"/>
    <mergeCell ref="D7:D8"/>
    <mergeCell ref="E7:E8"/>
    <mergeCell ref="A11:A12"/>
    <mergeCell ref="B11:B12"/>
    <mergeCell ref="H7:H8"/>
    <mergeCell ref="I7:I8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zoomScale="80" zoomScaleNormal="80" zoomScalePageLayoutView="0" workbookViewId="0" topLeftCell="A31">
      <selection activeCell="K15" sqref="K15"/>
    </sheetView>
  </sheetViews>
  <sheetFormatPr defaultColWidth="8.8515625" defaultRowHeight="15"/>
  <cols>
    <col min="1" max="2" width="5.8515625" style="47" customWidth="1"/>
    <col min="3" max="3" width="3.57421875" style="47" customWidth="1"/>
    <col min="4" max="4" width="33.140625" style="47" customWidth="1"/>
    <col min="5" max="5" width="10.57421875" style="47" customWidth="1"/>
    <col min="6" max="6" width="10.421875" style="47" customWidth="1"/>
    <col min="7" max="7" width="10.421875" style="140" customWidth="1"/>
    <col min="8" max="8" width="10.421875" style="47" customWidth="1"/>
    <col min="9" max="9" width="11.421875" style="47" customWidth="1"/>
    <col min="10" max="10" width="16.8515625" style="47" customWidth="1"/>
    <col min="11" max="11" width="34.57421875" style="47" customWidth="1"/>
    <col min="12" max="12" width="8.8515625" style="46" customWidth="1"/>
    <col min="13" max="16" width="8.8515625" style="47" customWidth="1"/>
    <col min="17" max="16384" width="8.8515625" style="47" customWidth="1"/>
  </cols>
  <sheetData>
    <row r="1" spans="1:12" s="20" customFormat="1" ht="17.25" customHeight="1">
      <c r="A1" s="14"/>
      <c r="B1" s="14"/>
      <c r="C1" s="14"/>
      <c r="D1" s="14"/>
      <c r="E1" s="14"/>
      <c r="F1" s="14"/>
      <c r="G1" s="136"/>
      <c r="H1" s="14"/>
      <c r="I1" s="19"/>
      <c r="J1" s="19"/>
      <c r="K1" s="44" t="s">
        <v>47</v>
      </c>
      <c r="L1" s="45"/>
    </row>
    <row r="2" spans="1:12" s="20" customFormat="1" ht="15.75" customHeight="1">
      <c r="A2" s="14"/>
      <c r="B2" s="201" t="s">
        <v>46</v>
      </c>
      <c r="C2" s="201"/>
      <c r="D2" s="201"/>
      <c r="E2" s="201"/>
      <c r="F2" s="201"/>
      <c r="G2" s="201"/>
      <c r="H2" s="201"/>
      <c r="I2" s="201"/>
      <c r="J2" s="201"/>
      <c r="K2" s="201"/>
      <c r="L2" s="45"/>
    </row>
    <row r="3" spans="1:11" s="34" customFormat="1" ht="17.25" customHeight="1">
      <c r="A3" s="205" t="s">
        <v>271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6" s="14" customFormat="1" ht="15" customHeight="1">
      <c r="A4" s="151" t="s">
        <v>58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9"/>
      <c r="M4" s="19"/>
      <c r="N4" s="19"/>
      <c r="O4" s="19"/>
      <c r="P4" s="19"/>
    </row>
    <row r="5" spans="1:16" s="14" customFormat="1" ht="15.75" customHeight="1">
      <c r="A5" s="151" t="s">
        <v>54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9"/>
      <c r="M5" s="19"/>
      <c r="N5" s="19"/>
      <c r="O5" s="19"/>
      <c r="P5" s="19"/>
    </row>
    <row r="6" spans="1:11" ht="13.5" customHeight="1">
      <c r="A6" s="1"/>
      <c r="B6" s="2"/>
      <c r="C6" s="2"/>
      <c r="D6" s="2"/>
      <c r="E6" s="2"/>
      <c r="F6" s="2"/>
      <c r="G6" s="137"/>
      <c r="H6" s="2"/>
      <c r="I6" s="2"/>
      <c r="J6" s="2"/>
      <c r="K6" s="2"/>
    </row>
    <row r="7" spans="1:12" s="30" customFormat="1" ht="13.5" customHeight="1">
      <c r="A7" s="204" t="s">
        <v>7</v>
      </c>
      <c r="B7" s="217"/>
      <c r="C7" s="204" t="s">
        <v>12</v>
      </c>
      <c r="D7" s="204" t="s">
        <v>13</v>
      </c>
      <c r="E7" s="204" t="s">
        <v>14</v>
      </c>
      <c r="F7" s="204" t="s">
        <v>15</v>
      </c>
      <c r="G7" s="204"/>
      <c r="H7" s="204"/>
      <c r="I7" s="223" t="s">
        <v>26</v>
      </c>
      <c r="J7" s="223" t="s">
        <v>29</v>
      </c>
      <c r="K7" s="223" t="s">
        <v>23</v>
      </c>
      <c r="L7" s="48"/>
    </row>
    <row r="8" spans="1:12" s="30" customFormat="1" ht="43.5" customHeight="1">
      <c r="A8" s="217"/>
      <c r="B8" s="217"/>
      <c r="C8" s="204"/>
      <c r="D8" s="204"/>
      <c r="E8" s="204"/>
      <c r="F8" s="204" t="s">
        <v>56</v>
      </c>
      <c r="G8" s="194" t="s">
        <v>274</v>
      </c>
      <c r="H8" s="204" t="s">
        <v>22</v>
      </c>
      <c r="I8" s="224"/>
      <c r="J8" s="224"/>
      <c r="K8" s="226"/>
      <c r="L8" s="48"/>
    </row>
    <row r="9" spans="1:12" s="30" customFormat="1" ht="13.5" customHeight="1">
      <c r="A9" s="8" t="s">
        <v>11</v>
      </c>
      <c r="B9" s="8" t="s">
        <v>8</v>
      </c>
      <c r="C9" s="204"/>
      <c r="D9" s="217"/>
      <c r="E9" s="217"/>
      <c r="F9" s="204"/>
      <c r="G9" s="194"/>
      <c r="H9" s="204"/>
      <c r="I9" s="225"/>
      <c r="J9" s="225"/>
      <c r="K9" s="227"/>
      <c r="L9" s="48"/>
    </row>
    <row r="10" spans="1:12" s="30" customFormat="1" ht="13.5" customHeight="1">
      <c r="A10" s="8" t="s">
        <v>6</v>
      </c>
      <c r="B10" s="8" t="s">
        <v>5</v>
      </c>
      <c r="C10" s="6">
        <v>3</v>
      </c>
      <c r="D10" s="49">
        <v>4</v>
      </c>
      <c r="E10" s="49">
        <v>5</v>
      </c>
      <c r="F10" s="6">
        <v>6</v>
      </c>
      <c r="G10" s="138">
        <v>7</v>
      </c>
      <c r="H10" s="6">
        <v>8</v>
      </c>
      <c r="I10" s="6">
        <v>9</v>
      </c>
      <c r="J10" s="6">
        <v>10</v>
      </c>
      <c r="K10" s="13">
        <v>11</v>
      </c>
      <c r="L10" s="48"/>
    </row>
    <row r="11" spans="1:12" s="32" customFormat="1" ht="12.75">
      <c r="A11" s="73"/>
      <c r="B11" s="74"/>
      <c r="C11" s="75"/>
      <c r="D11" s="218" t="s">
        <v>247</v>
      </c>
      <c r="E11" s="219"/>
      <c r="F11" s="219"/>
      <c r="G11" s="219"/>
      <c r="H11" s="219"/>
      <c r="I11" s="220"/>
      <c r="J11" s="220"/>
      <c r="K11" s="221"/>
      <c r="L11" s="50"/>
    </row>
    <row r="12" spans="1:11" s="32" customFormat="1" ht="47.25">
      <c r="A12" s="76">
        <v>21</v>
      </c>
      <c r="B12" s="76">
        <v>0</v>
      </c>
      <c r="C12" s="76" t="s">
        <v>63</v>
      </c>
      <c r="D12" s="77" t="s">
        <v>222</v>
      </c>
      <c r="E12" s="78" t="s">
        <v>53</v>
      </c>
      <c r="F12" s="80">
        <v>669.9</v>
      </c>
      <c r="G12" s="139">
        <v>641</v>
      </c>
      <c r="H12" s="80">
        <v>852.9</v>
      </c>
      <c r="I12" s="72">
        <f>G12/H12</f>
        <v>0.7515535232735374</v>
      </c>
      <c r="J12" s="52">
        <f>H12/F12*100</f>
        <v>127.31751007613077</v>
      </c>
      <c r="K12" s="147" t="s">
        <v>276</v>
      </c>
    </row>
    <row r="13" spans="1:14" s="32" customFormat="1" ht="56.25" customHeight="1">
      <c r="A13" s="76">
        <v>21</v>
      </c>
      <c r="B13" s="76"/>
      <c r="C13" s="76" t="s">
        <v>67</v>
      </c>
      <c r="D13" s="77" t="s">
        <v>223</v>
      </c>
      <c r="E13" s="78" t="s">
        <v>53</v>
      </c>
      <c r="F13" s="80">
        <v>182.5</v>
      </c>
      <c r="G13" s="139">
        <v>178.8</v>
      </c>
      <c r="H13" s="80">
        <v>212.6</v>
      </c>
      <c r="I13" s="72">
        <f>G13/H13</f>
        <v>0.84101599247413</v>
      </c>
      <c r="J13" s="52">
        <f>H13/F13*100</f>
        <v>116.4931506849315</v>
      </c>
      <c r="K13" s="147" t="s">
        <v>275</v>
      </c>
      <c r="L13" s="50"/>
      <c r="N13" s="134"/>
    </row>
    <row r="14" spans="1:12" s="32" customFormat="1" ht="48" customHeight="1">
      <c r="A14" s="126">
        <v>21</v>
      </c>
      <c r="B14" s="126"/>
      <c r="C14" s="126" t="s">
        <v>70</v>
      </c>
      <c r="D14" s="127" t="s">
        <v>224</v>
      </c>
      <c r="E14" s="128" t="s">
        <v>53</v>
      </c>
      <c r="F14" s="130">
        <v>25</v>
      </c>
      <c r="G14" s="139">
        <v>30</v>
      </c>
      <c r="H14" s="130">
        <v>30</v>
      </c>
      <c r="I14" s="132">
        <f>H14/G14</f>
        <v>1</v>
      </c>
      <c r="J14" s="131">
        <v>100</v>
      </c>
      <c r="K14" s="133"/>
      <c r="L14" s="50"/>
    </row>
    <row r="15" spans="1:12" s="32" customFormat="1" ht="48" customHeight="1">
      <c r="A15" s="76">
        <v>21</v>
      </c>
      <c r="B15" s="76"/>
      <c r="C15" s="76">
        <v>4</v>
      </c>
      <c r="D15" s="77" t="s">
        <v>225</v>
      </c>
      <c r="E15" s="78" t="s">
        <v>226</v>
      </c>
      <c r="F15" s="80">
        <v>96.3</v>
      </c>
      <c r="G15" s="139">
        <v>97</v>
      </c>
      <c r="H15" s="80">
        <v>97.1</v>
      </c>
      <c r="I15" s="141">
        <f>H15/G15</f>
        <v>1.0010309278350515</v>
      </c>
      <c r="J15" s="52">
        <f>H15/F15*100</f>
        <v>100.83073727933541</v>
      </c>
      <c r="K15" s="147" t="s">
        <v>277</v>
      </c>
      <c r="L15" s="50"/>
    </row>
    <row r="16" spans="1:12" s="32" customFormat="1" ht="48" customHeight="1">
      <c r="A16" s="76">
        <v>21</v>
      </c>
      <c r="B16" s="76"/>
      <c r="C16" s="76" t="s">
        <v>75</v>
      </c>
      <c r="D16" s="79" t="s">
        <v>305</v>
      </c>
      <c r="E16" s="78" t="s">
        <v>226</v>
      </c>
      <c r="F16" s="80">
        <v>45.5</v>
      </c>
      <c r="G16" s="139">
        <v>50.25</v>
      </c>
      <c r="H16" s="124">
        <v>50.25</v>
      </c>
      <c r="I16" s="72">
        <f>H16/G16</f>
        <v>1</v>
      </c>
      <c r="J16" s="52">
        <f>H16/F16*100</f>
        <v>110.43956043956045</v>
      </c>
      <c r="K16" s="51"/>
      <c r="L16" s="50"/>
    </row>
    <row r="17" spans="1:12" s="32" customFormat="1" ht="48" customHeight="1">
      <c r="A17" s="126">
        <v>21</v>
      </c>
      <c r="B17" s="126"/>
      <c r="C17" s="126" t="s">
        <v>77</v>
      </c>
      <c r="D17" s="127" t="s">
        <v>227</v>
      </c>
      <c r="E17" s="129" t="s">
        <v>226</v>
      </c>
      <c r="F17" s="130">
        <v>4</v>
      </c>
      <c r="G17" s="139">
        <v>3</v>
      </c>
      <c r="H17" s="130">
        <v>3</v>
      </c>
      <c r="I17" s="132">
        <f>G17/H17</f>
        <v>1</v>
      </c>
      <c r="J17" s="131">
        <v>100</v>
      </c>
      <c r="K17" s="133"/>
      <c r="L17" s="50"/>
    </row>
    <row r="18" spans="1:12" s="32" customFormat="1" ht="48" customHeight="1">
      <c r="A18" s="76">
        <v>21</v>
      </c>
      <c r="B18" s="76"/>
      <c r="C18" s="76" t="s">
        <v>80</v>
      </c>
      <c r="D18" s="77" t="s">
        <v>228</v>
      </c>
      <c r="E18" s="78" t="s">
        <v>226</v>
      </c>
      <c r="F18" s="80">
        <v>22.3</v>
      </c>
      <c r="G18" s="139">
        <v>20</v>
      </c>
      <c r="H18" s="80">
        <v>20</v>
      </c>
      <c r="I18" s="72">
        <f>G18/H18</f>
        <v>1</v>
      </c>
      <c r="J18" s="52">
        <v>100</v>
      </c>
      <c r="K18" s="51"/>
      <c r="L18" s="50"/>
    </row>
    <row r="19" spans="1:12" s="32" customFormat="1" ht="48" customHeight="1">
      <c r="A19" s="76">
        <v>21</v>
      </c>
      <c r="B19" s="76"/>
      <c r="C19" s="76" t="s">
        <v>83</v>
      </c>
      <c r="D19" s="77" t="s">
        <v>229</v>
      </c>
      <c r="E19" s="78" t="s">
        <v>226</v>
      </c>
      <c r="F19" s="80">
        <v>17.5</v>
      </c>
      <c r="G19" s="139">
        <v>20</v>
      </c>
      <c r="H19" s="80">
        <v>20</v>
      </c>
      <c r="I19" s="72">
        <f aca="true" t="shared" si="0" ref="I19:I25">H19/G19</f>
        <v>1</v>
      </c>
      <c r="J19" s="52">
        <v>100</v>
      </c>
      <c r="K19" s="51"/>
      <c r="L19" s="50"/>
    </row>
    <row r="20" spans="1:12" s="32" customFormat="1" ht="48" customHeight="1">
      <c r="A20" s="76">
        <v>21</v>
      </c>
      <c r="B20" s="76"/>
      <c r="C20" s="76" t="s">
        <v>87</v>
      </c>
      <c r="D20" s="77" t="s">
        <v>230</v>
      </c>
      <c r="E20" s="78" t="s">
        <v>226</v>
      </c>
      <c r="F20" s="80">
        <v>80.5</v>
      </c>
      <c r="G20" s="139">
        <v>82</v>
      </c>
      <c r="H20" s="80">
        <v>82</v>
      </c>
      <c r="I20" s="72">
        <f t="shared" si="0"/>
        <v>1</v>
      </c>
      <c r="J20" s="52">
        <v>100</v>
      </c>
      <c r="K20" s="51"/>
      <c r="L20" s="50"/>
    </row>
    <row r="21" spans="1:12" s="32" customFormat="1" ht="48" customHeight="1">
      <c r="A21" s="126">
        <v>21</v>
      </c>
      <c r="B21" s="126"/>
      <c r="C21" s="126" t="s">
        <v>90</v>
      </c>
      <c r="D21" s="127" t="s">
        <v>231</v>
      </c>
      <c r="E21" s="128" t="s">
        <v>226</v>
      </c>
      <c r="F21" s="130">
        <v>87.3</v>
      </c>
      <c r="G21" s="139">
        <v>90</v>
      </c>
      <c r="H21" s="130">
        <v>90</v>
      </c>
      <c r="I21" s="132">
        <f t="shared" si="0"/>
        <v>1</v>
      </c>
      <c r="J21" s="131">
        <v>100</v>
      </c>
      <c r="K21" s="133"/>
      <c r="L21" s="50"/>
    </row>
    <row r="22" spans="1:12" s="32" customFormat="1" ht="48" customHeight="1">
      <c r="A22" s="126">
        <v>21</v>
      </c>
      <c r="B22" s="126"/>
      <c r="C22" s="126" t="s">
        <v>92</v>
      </c>
      <c r="D22" s="127" t="s">
        <v>232</v>
      </c>
      <c r="E22" s="128" t="s">
        <v>226</v>
      </c>
      <c r="F22" s="130">
        <v>94.4</v>
      </c>
      <c r="G22" s="139">
        <v>95</v>
      </c>
      <c r="H22" s="130">
        <v>95</v>
      </c>
      <c r="I22" s="132">
        <f t="shared" si="0"/>
        <v>1</v>
      </c>
      <c r="J22" s="131">
        <v>100</v>
      </c>
      <c r="K22" s="133"/>
      <c r="L22" s="50"/>
    </row>
    <row r="23" spans="1:12" s="32" customFormat="1" ht="48" customHeight="1">
      <c r="A23" s="76">
        <v>21</v>
      </c>
      <c r="B23" s="76"/>
      <c r="C23" s="76" t="s">
        <v>95</v>
      </c>
      <c r="D23" s="77" t="s">
        <v>233</v>
      </c>
      <c r="E23" s="78" t="s">
        <v>226</v>
      </c>
      <c r="F23" s="80">
        <v>49</v>
      </c>
      <c r="G23" s="139">
        <v>55</v>
      </c>
      <c r="H23" s="80">
        <v>55</v>
      </c>
      <c r="I23" s="72">
        <f t="shared" si="0"/>
        <v>1</v>
      </c>
      <c r="J23" s="52">
        <v>100</v>
      </c>
      <c r="K23" s="51"/>
      <c r="L23" s="50"/>
    </row>
    <row r="24" spans="1:12" s="32" customFormat="1" ht="48" customHeight="1">
      <c r="A24" s="126">
        <v>21</v>
      </c>
      <c r="B24" s="126"/>
      <c r="C24" s="126" t="s">
        <v>98</v>
      </c>
      <c r="D24" s="127" t="s">
        <v>234</v>
      </c>
      <c r="E24" s="128" t="s">
        <v>226</v>
      </c>
      <c r="F24" s="130">
        <v>45.8</v>
      </c>
      <c r="G24" s="139">
        <v>60</v>
      </c>
      <c r="H24" s="130">
        <v>60</v>
      </c>
      <c r="I24" s="132">
        <f t="shared" si="0"/>
        <v>1</v>
      </c>
      <c r="J24" s="131">
        <v>100</v>
      </c>
      <c r="K24" s="133"/>
      <c r="L24" s="50"/>
    </row>
    <row r="25" spans="1:12" s="32" customFormat="1" ht="48" customHeight="1">
      <c r="A25" s="76">
        <v>21</v>
      </c>
      <c r="B25" s="76"/>
      <c r="C25" s="76" t="s">
        <v>101</v>
      </c>
      <c r="D25" s="77" t="s">
        <v>235</v>
      </c>
      <c r="E25" s="78" t="s">
        <v>226</v>
      </c>
      <c r="F25" s="80">
        <v>76.5</v>
      </c>
      <c r="G25" s="139">
        <v>80</v>
      </c>
      <c r="H25" s="80">
        <v>80</v>
      </c>
      <c r="I25" s="72">
        <f t="shared" si="0"/>
        <v>1</v>
      </c>
      <c r="J25" s="52">
        <v>100</v>
      </c>
      <c r="K25" s="51"/>
      <c r="L25" s="50"/>
    </row>
    <row r="26" spans="1:12" s="32" customFormat="1" ht="48" customHeight="1">
      <c r="A26" s="76">
        <v>21</v>
      </c>
      <c r="B26" s="76"/>
      <c r="C26" s="76">
        <v>15</v>
      </c>
      <c r="D26" s="77" t="s">
        <v>236</v>
      </c>
      <c r="E26" s="78" t="s">
        <v>226</v>
      </c>
      <c r="F26" s="80">
        <v>47.2</v>
      </c>
      <c r="G26" s="139">
        <v>50</v>
      </c>
      <c r="H26" s="80">
        <v>50</v>
      </c>
      <c r="I26" s="72">
        <f aca="true" t="shared" si="1" ref="I26:I35">H26/G26</f>
        <v>1</v>
      </c>
      <c r="J26" s="52">
        <v>100</v>
      </c>
      <c r="K26" s="51"/>
      <c r="L26" s="50"/>
    </row>
    <row r="27" spans="1:12" s="32" customFormat="1" ht="48" customHeight="1">
      <c r="A27" s="76">
        <v>21</v>
      </c>
      <c r="B27" s="76"/>
      <c r="C27" s="76" t="s">
        <v>108</v>
      </c>
      <c r="D27" s="77" t="s">
        <v>237</v>
      </c>
      <c r="E27" s="78" t="s">
        <v>238</v>
      </c>
      <c r="F27" s="80">
        <v>1</v>
      </c>
      <c r="G27" s="139">
        <v>2</v>
      </c>
      <c r="H27" s="80">
        <v>2</v>
      </c>
      <c r="I27" s="72">
        <f t="shared" si="1"/>
        <v>1</v>
      </c>
      <c r="J27" s="52">
        <v>100</v>
      </c>
      <c r="K27" s="51"/>
      <c r="L27" s="50"/>
    </row>
    <row r="28" spans="1:11" ht="48" customHeight="1">
      <c r="A28" s="76">
        <v>21</v>
      </c>
      <c r="B28" s="76"/>
      <c r="C28" s="76" t="s">
        <v>111</v>
      </c>
      <c r="D28" s="77" t="s">
        <v>239</v>
      </c>
      <c r="E28" s="78" t="s">
        <v>53</v>
      </c>
      <c r="F28" s="80">
        <v>100</v>
      </c>
      <c r="G28" s="139">
        <v>200</v>
      </c>
      <c r="H28" s="80">
        <v>200</v>
      </c>
      <c r="I28" s="72">
        <f t="shared" si="1"/>
        <v>1</v>
      </c>
      <c r="J28" s="52">
        <v>100</v>
      </c>
      <c r="K28" s="51"/>
    </row>
    <row r="29" spans="1:11" ht="48" customHeight="1">
      <c r="A29" s="76">
        <v>21</v>
      </c>
      <c r="B29" s="76"/>
      <c r="C29" s="76" t="s">
        <v>113</v>
      </c>
      <c r="D29" s="77" t="s">
        <v>240</v>
      </c>
      <c r="E29" s="78" t="s">
        <v>238</v>
      </c>
      <c r="F29" s="80">
        <v>145</v>
      </c>
      <c r="G29" s="139">
        <v>144</v>
      </c>
      <c r="H29" s="80">
        <v>145</v>
      </c>
      <c r="I29" s="72">
        <f t="shared" si="1"/>
        <v>1.0069444444444444</v>
      </c>
      <c r="J29" s="52">
        <f>H29/F29*100</f>
        <v>100</v>
      </c>
      <c r="K29" s="51"/>
    </row>
    <row r="30" spans="1:11" ht="48" customHeight="1">
      <c r="A30" s="76">
        <v>21</v>
      </c>
      <c r="B30" s="76"/>
      <c r="C30" s="76" t="s">
        <v>120</v>
      </c>
      <c r="D30" s="77" t="s">
        <v>241</v>
      </c>
      <c r="E30" s="78" t="s">
        <v>238</v>
      </c>
      <c r="F30" s="80">
        <v>2</v>
      </c>
      <c r="G30" s="139">
        <v>2</v>
      </c>
      <c r="H30" s="80">
        <v>2</v>
      </c>
      <c r="I30" s="72">
        <f t="shared" si="1"/>
        <v>1</v>
      </c>
      <c r="J30" s="52">
        <v>100</v>
      </c>
      <c r="K30" s="51"/>
    </row>
    <row r="31" spans="1:11" ht="48" customHeight="1">
      <c r="A31" s="76">
        <v>21</v>
      </c>
      <c r="B31" s="76"/>
      <c r="C31" s="76" t="s">
        <v>122</v>
      </c>
      <c r="D31" s="77" t="s">
        <v>242</v>
      </c>
      <c r="E31" s="78" t="s">
        <v>238</v>
      </c>
      <c r="F31" s="80">
        <v>25</v>
      </c>
      <c r="G31" s="139">
        <v>30</v>
      </c>
      <c r="H31" s="80">
        <v>30</v>
      </c>
      <c r="I31" s="72">
        <f t="shared" si="1"/>
        <v>1</v>
      </c>
      <c r="J31" s="52">
        <v>100</v>
      </c>
      <c r="K31" s="51"/>
    </row>
    <row r="32" spans="1:11" ht="48" customHeight="1">
      <c r="A32" s="76">
        <v>21</v>
      </c>
      <c r="B32" s="76"/>
      <c r="C32" s="76" t="s">
        <v>124</v>
      </c>
      <c r="D32" s="77" t="s">
        <v>243</v>
      </c>
      <c r="E32" s="78" t="s">
        <v>238</v>
      </c>
      <c r="F32" s="80">
        <v>0</v>
      </c>
      <c r="G32" s="139">
        <v>1</v>
      </c>
      <c r="H32" s="80">
        <v>1</v>
      </c>
      <c r="I32" s="72">
        <f t="shared" si="1"/>
        <v>1</v>
      </c>
      <c r="J32" s="52">
        <v>100</v>
      </c>
      <c r="K32" s="51"/>
    </row>
    <row r="33" spans="1:11" ht="48" customHeight="1">
      <c r="A33" s="76">
        <v>21</v>
      </c>
      <c r="B33" s="76"/>
      <c r="C33" s="76" t="s">
        <v>127</v>
      </c>
      <c r="D33" s="77" t="s">
        <v>244</v>
      </c>
      <c r="E33" s="78" t="s">
        <v>238</v>
      </c>
      <c r="F33" s="80">
        <v>0</v>
      </c>
      <c r="G33" s="139">
        <v>1</v>
      </c>
      <c r="H33" s="80">
        <v>1</v>
      </c>
      <c r="I33" s="72">
        <f t="shared" si="1"/>
        <v>1</v>
      </c>
      <c r="J33" s="52">
        <v>100</v>
      </c>
      <c r="K33" s="51"/>
    </row>
    <row r="34" spans="1:11" ht="48" customHeight="1">
      <c r="A34" s="76">
        <v>21</v>
      </c>
      <c r="B34" s="76"/>
      <c r="C34" s="76" t="s">
        <v>130</v>
      </c>
      <c r="D34" s="77" t="s">
        <v>245</v>
      </c>
      <c r="E34" s="78" t="s">
        <v>238</v>
      </c>
      <c r="F34" s="80">
        <v>50</v>
      </c>
      <c r="G34" s="139">
        <v>100</v>
      </c>
      <c r="H34" s="80">
        <v>100</v>
      </c>
      <c r="I34" s="72">
        <f t="shared" si="1"/>
        <v>1</v>
      </c>
      <c r="J34" s="52">
        <v>100</v>
      </c>
      <c r="K34" s="51"/>
    </row>
    <row r="35" spans="1:11" ht="48" customHeight="1">
      <c r="A35" s="76">
        <v>21</v>
      </c>
      <c r="B35" s="76"/>
      <c r="C35" s="76" t="s">
        <v>134</v>
      </c>
      <c r="D35" s="77" t="s">
        <v>246</v>
      </c>
      <c r="E35" s="78" t="s">
        <v>238</v>
      </c>
      <c r="F35" s="80">
        <v>4</v>
      </c>
      <c r="G35" s="139">
        <v>5</v>
      </c>
      <c r="H35" s="80">
        <v>5</v>
      </c>
      <c r="I35" s="72">
        <f t="shared" si="1"/>
        <v>1</v>
      </c>
      <c r="J35" s="52">
        <f>H35/F35*100</f>
        <v>125</v>
      </c>
      <c r="K35" s="51"/>
    </row>
    <row r="36" spans="1:11" ht="43.5" customHeight="1">
      <c r="A36" s="222" t="s">
        <v>27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</row>
    <row r="38" ht="15">
      <c r="I38" s="46"/>
    </row>
  </sheetData>
  <sheetProtection/>
  <mergeCells count="17">
    <mergeCell ref="D7:D9"/>
    <mergeCell ref="E7:E9"/>
    <mergeCell ref="D11:K11"/>
    <mergeCell ref="A36:K36"/>
    <mergeCell ref="I7:I9"/>
    <mergeCell ref="J7:J9"/>
    <mergeCell ref="K7:K9"/>
    <mergeCell ref="B2:K2"/>
    <mergeCell ref="F8:F9"/>
    <mergeCell ref="G8:G9"/>
    <mergeCell ref="A7:B8"/>
    <mergeCell ref="A3:K3"/>
    <mergeCell ref="A4:K4"/>
    <mergeCell ref="A5:K5"/>
    <mergeCell ref="H8:H9"/>
    <mergeCell ref="F7:H7"/>
    <mergeCell ref="C7:C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2"/>
  <sheetViews>
    <sheetView tabSelected="1" zoomScaleSheetLayoutView="75" zoomScalePageLayoutView="0" workbookViewId="0" topLeftCell="A1">
      <selection activeCell="A11" sqref="A11"/>
    </sheetView>
  </sheetViews>
  <sheetFormatPr defaultColWidth="9.140625" defaultRowHeight="15"/>
  <cols>
    <col min="1" max="1" width="8.421875" style="109" customWidth="1"/>
    <col min="2" max="2" width="39.57421875" style="109" customWidth="1"/>
    <col min="3" max="3" width="17.421875" style="109" customWidth="1"/>
    <col min="4" max="4" width="23.421875" style="109" customWidth="1"/>
    <col min="5" max="5" width="32.00390625" style="109" customWidth="1"/>
    <col min="6" max="16384" width="9.140625" style="109" customWidth="1"/>
  </cols>
  <sheetData>
    <row r="3" ht="15">
      <c r="E3" s="110" t="s">
        <v>278</v>
      </c>
    </row>
    <row r="4" spans="1:5" ht="15.75">
      <c r="A4" s="228" t="s">
        <v>279</v>
      </c>
      <c r="B4" s="228"/>
      <c r="C4" s="228"/>
      <c r="D4" s="228"/>
      <c r="E4" s="228"/>
    </row>
    <row r="5" spans="1:5" ht="15.75" customHeight="1">
      <c r="A5" s="228" t="s">
        <v>302</v>
      </c>
      <c r="B5" s="228"/>
      <c r="C5" s="228"/>
      <c r="D5" s="228"/>
      <c r="E5" s="228"/>
    </row>
    <row r="6" spans="1:5" ht="15.75">
      <c r="A6" s="229" t="s">
        <v>280</v>
      </c>
      <c r="B6" s="229"/>
      <c r="C6" s="229"/>
      <c r="D6" s="229"/>
      <c r="E6" s="229"/>
    </row>
    <row r="7" spans="1:5" ht="31.5">
      <c r="A7" s="111" t="s">
        <v>12</v>
      </c>
      <c r="B7" s="112" t="s">
        <v>281</v>
      </c>
      <c r="C7" s="113" t="s">
        <v>282</v>
      </c>
      <c r="D7" s="112" t="s">
        <v>283</v>
      </c>
      <c r="E7" s="113" t="s">
        <v>284</v>
      </c>
    </row>
    <row r="8" spans="1:5" ht="15.75" customHeight="1">
      <c r="A8" s="230" t="s">
        <v>303</v>
      </c>
      <c r="B8" s="231"/>
      <c r="C8" s="231"/>
      <c r="D8" s="231"/>
      <c r="E8" s="232"/>
    </row>
    <row r="9" spans="1:5" ht="54.75" customHeight="1">
      <c r="A9" s="233"/>
      <c r="B9" s="234"/>
      <c r="C9" s="234"/>
      <c r="D9" s="234"/>
      <c r="E9" s="235"/>
    </row>
    <row r="10" spans="1:5" ht="15.75" customHeight="1">
      <c r="A10" s="236"/>
      <c r="B10" s="237"/>
      <c r="C10" s="237"/>
      <c r="D10" s="237"/>
      <c r="E10" s="238"/>
    </row>
    <row r="11" ht="15">
      <c r="C11" s="114"/>
    </row>
    <row r="12" ht="15">
      <c r="C12" s="115"/>
    </row>
  </sheetData>
  <sheetProtection/>
  <mergeCells count="4">
    <mergeCell ref="A4:E4"/>
    <mergeCell ref="A5:E5"/>
    <mergeCell ref="A6:E6"/>
    <mergeCell ref="A8:E10"/>
  </mergeCells>
  <printOptions/>
  <pageMargins left="0.7086111307144165" right="0.7086111307144165" top="0.7479166388511658" bottom="0.7479166388511658" header="0.31486111879348755" footer="0.31486111879348755"/>
  <pageSetup fitToHeight="1" fitToWidth="1"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10"/>
  <sheetViews>
    <sheetView zoomScalePageLayoutView="0" workbookViewId="0" topLeftCell="A1">
      <selection activeCell="E11" sqref="E11"/>
    </sheetView>
  </sheetViews>
  <sheetFormatPr defaultColWidth="9.140625" defaultRowHeight="15"/>
  <cols>
    <col min="1" max="2" width="9.140625" style="119" customWidth="1"/>
    <col min="3" max="3" width="18.7109375" style="119" customWidth="1"/>
    <col min="4" max="4" width="15.140625" style="119" customWidth="1"/>
    <col min="5" max="5" width="28.28125" style="119" bestFit="1" customWidth="1"/>
    <col min="6" max="6" width="13.7109375" style="119" customWidth="1"/>
    <col min="7" max="7" width="12.00390625" style="119" customWidth="1"/>
    <col min="8" max="8" width="10.8515625" style="119" customWidth="1"/>
    <col min="9" max="9" width="11.00390625" style="119" customWidth="1"/>
    <col min="10" max="10" width="12.421875" style="119" bestFit="1" customWidth="1"/>
    <col min="11" max="16384" width="9.140625" style="119" customWidth="1"/>
  </cols>
  <sheetData>
    <row r="4" spans="1:10" ht="15.75">
      <c r="A4" s="116" t="s">
        <v>285</v>
      </c>
      <c r="B4" s="117"/>
      <c r="C4" s="117"/>
      <c r="D4" s="117"/>
      <c r="E4" s="117"/>
      <c r="F4" s="117"/>
      <c r="G4" s="118"/>
      <c r="H4" s="118"/>
      <c r="I4" s="117"/>
      <c r="J4" s="117"/>
    </row>
    <row r="5" spans="1:10" ht="15.75">
      <c r="A5" s="116"/>
      <c r="B5" s="117"/>
      <c r="C5" s="117"/>
      <c r="D5" s="117"/>
      <c r="E5" s="117"/>
      <c r="F5" s="117"/>
      <c r="G5" s="118"/>
      <c r="H5" s="118"/>
      <c r="I5" s="117"/>
      <c r="J5" s="117"/>
    </row>
    <row r="6" spans="1:10" ht="15.75">
      <c r="A6" s="116"/>
      <c r="B6" s="117"/>
      <c r="C6" s="117"/>
      <c r="D6" s="117"/>
      <c r="E6" s="117"/>
      <c r="F6" s="117"/>
      <c r="G6" s="118"/>
      <c r="H6" s="118"/>
      <c r="I6" s="117"/>
      <c r="J6" s="117"/>
    </row>
    <row r="7" spans="1:10" ht="96">
      <c r="A7" s="241" t="s">
        <v>7</v>
      </c>
      <c r="B7" s="242"/>
      <c r="C7" s="239" t="s">
        <v>286</v>
      </c>
      <c r="D7" s="239" t="s">
        <v>287</v>
      </c>
      <c r="E7" s="239" t="s">
        <v>288</v>
      </c>
      <c r="F7" s="121" t="s">
        <v>289</v>
      </c>
      <c r="G7" s="122" t="s">
        <v>290</v>
      </c>
      <c r="H7" s="122" t="s">
        <v>291</v>
      </c>
      <c r="I7" s="121" t="s">
        <v>292</v>
      </c>
      <c r="J7" s="121" t="s">
        <v>293</v>
      </c>
    </row>
    <row r="8" spans="1:10" ht="15">
      <c r="A8" s="121" t="s">
        <v>11</v>
      </c>
      <c r="B8" s="121" t="s">
        <v>8</v>
      </c>
      <c r="C8" s="240"/>
      <c r="D8" s="240"/>
      <c r="E8" s="240"/>
      <c r="F8" s="120" t="s">
        <v>294</v>
      </c>
      <c r="G8" s="123" t="s">
        <v>295</v>
      </c>
      <c r="H8" s="123" t="s">
        <v>296</v>
      </c>
      <c r="I8" s="120" t="s">
        <v>297</v>
      </c>
      <c r="J8" s="120" t="s">
        <v>298</v>
      </c>
    </row>
    <row r="9" spans="1:10" ht="15">
      <c r="A9" s="120">
        <v>1</v>
      </c>
      <c r="B9" s="121">
        <v>2</v>
      </c>
      <c r="C9" s="121">
        <v>3</v>
      </c>
      <c r="D9" s="120">
        <v>4</v>
      </c>
      <c r="E9" s="120">
        <v>5</v>
      </c>
      <c r="F9" s="120" t="s">
        <v>299</v>
      </c>
      <c r="G9" s="123">
        <v>7</v>
      </c>
      <c r="H9" s="123">
        <v>8</v>
      </c>
      <c r="I9" s="120">
        <v>9</v>
      </c>
      <c r="J9" s="120" t="s">
        <v>300</v>
      </c>
    </row>
    <row r="10" spans="1:10" ht="84.75" customHeight="1">
      <c r="A10" s="142" t="s">
        <v>339</v>
      </c>
      <c r="B10" s="143">
        <v>1</v>
      </c>
      <c r="C10" s="144" t="s">
        <v>304</v>
      </c>
      <c r="D10" s="121" t="s">
        <v>301</v>
      </c>
      <c r="E10" s="145" t="s">
        <v>268</v>
      </c>
      <c r="F10" s="146">
        <f>G10*J10</f>
        <v>0.9830237298228196</v>
      </c>
      <c r="G10" s="146">
        <f>(SUM(IF('ф 5'!I12&gt;1,1,+'ф 5'!I12),IF('ф 5'!I13&gt;1,1,'ф 5'!I13),IF('ф 5'!I14&gt;1,1,'ф 5'!I14),IF('ф 5'!I15&gt;1,1,'ф 5'!I15),IF('ф 5'!I16&gt;1,1,'ф 5'!I16),IF('ф 5'!I17&gt;1,1,'ф 5'!I17),IF('ф 5'!I18&gt;1,1,'ф 5'!I18),IF('ф 5'!I19&gt;1,1,'ф 5'!I19),IF('ф 5'!I20&gt;1,1,'ф 5'!I20),IF('ф 5'!I21&gt;1,1,'ф 5'!I21),IF('ф 5'!I22&gt;1,1,'ф 5'!I22),IF('ф 5'!I23&gt;1,1,'ф 5'!I23),IF('ф 5'!I24&gt;1,1,'ф 5'!I24),IF('ф 5'!I25&gt;1,1,'ф 5'!I25),IF('ф 5'!I26&gt;1,1,'ф 5'!I26),IF('ф 5'!I27&gt;1,1,'ф 5'!I27),IF('ф 5'!I28&gt;1,1,'ф 5'!I28),IF('ф 5'!I29&gt;1,1,'ф 5'!I29),IF('ф 5'!I30&gt;1,1,'ф 5'!I30),IF('ф 5'!I31&gt;1,1,'ф 5'!I31),IF('ф 5'!I32&gt;1,1,'ф 5'!I32),IF('ф 5'!I33&gt;1,1,'ф 5'!I33),IF('ф 5'!I34&gt;1,1,'ф 5'!I34),IF('ф 5'!I35&gt;1,1,'ф 5'!I35)))/24</f>
        <v>0.9830237298228196</v>
      </c>
      <c r="H10" s="146">
        <v>1</v>
      </c>
      <c r="I10" s="146">
        <v>1</v>
      </c>
      <c r="J10" s="146">
        <f>H10/I10</f>
        <v>1</v>
      </c>
    </row>
  </sheetData>
  <sheetProtection/>
  <mergeCells count="4">
    <mergeCell ref="E7:E8"/>
    <mergeCell ref="A7:B7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2016-07-06T07:02:52Z</cp:lastPrinted>
  <dcterms:created xsi:type="dcterms:W3CDTF">2006-09-28T05:33:49Z</dcterms:created>
  <dcterms:modified xsi:type="dcterms:W3CDTF">2024-03-26T04:35:47Z</dcterms:modified>
  <cp:category/>
  <cp:version/>
  <cp:contentType/>
  <cp:contentStatus/>
</cp:coreProperties>
</file>